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Свод" sheetId="1" r:id="rId1"/>
    <sheet name="07.07" sheetId="2" state="hidden" r:id="rId2"/>
  </sheets>
  <definedNames>
    <definedName name="Print_AreaFix_1Fix_1Fix_2" localSheetId="1">'07.07'!$C$8:$AA$189</definedName>
    <definedName name="Print_AreaFix_2Fix_2Fix_3" localSheetId="0">Свод!$A$1:$F$13</definedName>
    <definedName name="Print_TitlesFix_3Fix_3Fix_1" localSheetId="0">Свод!$8:$8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56" i="2" l="1"/>
  <c r="J56" i="2"/>
  <c r="G56" i="2"/>
  <c r="Y56" i="2" s="1"/>
  <c r="K55" i="2"/>
  <c r="J55" i="2"/>
  <c r="G55" i="2"/>
  <c r="L55" i="2" s="1"/>
  <c r="M55" i="2" s="1"/>
  <c r="K54" i="2"/>
  <c r="J54" i="2"/>
  <c r="G54" i="2"/>
  <c r="Y54" i="2" s="1"/>
  <c r="Y53" i="2"/>
  <c r="L53" i="2"/>
  <c r="K53" i="2"/>
  <c r="M53" i="2" s="1"/>
  <c r="Y52" i="2"/>
  <c r="L52" i="2"/>
  <c r="K52" i="2"/>
  <c r="M52" i="2" s="1"/>
  <c r="K51" i="2"/>
  <c r="J51" i="2"/>
  <c r="G51" i="2"/>
  <c r="L51" i="2" s="1"/>
  <c r="M51" i="2" s="1"/>
  <c r="K50" i="2"/>
  <c r="J50" i="2"/>
  <c r="G50" i="2"/>
  <c r="Y50" i="2" s="1"/>
  <c r="K49" i="2"/>
  <c r="J49" i="2"/>
  <c r="G49" i="2"/>
  <c r="L49" i="2" s="1"/>
  <c r="M49" i="2" s="1"/>
  <c r="Y48" i="2"/>
  <c r="M48" i="2"/>
  <c r="L48" i="2"/>
  <c r="K48" i="2"/>
  <c r="Y47" i="2"/>
  <c r="M47" i="2"/>
  <c r="L47" i="2"/>
  <c r="K47" i="2"/>
  <c r="Y46" i="2"/>
  <c r="M46" i="2"/>
  <c r="L46" i="2"/>
  <c r="K46" i="2"/>
  <c r="Y45" i="2"/>
  <c r="M45" i="2"/>
  <c r="L45" i="2"/>
  <c r="K45" i="2"/>
  <c r="Y44" i="2"/>
  <c r="M44" i="2"/>
  <c r="L44" i="2"/>
  <c r="K44" i="2"/>
  <c r="Y43" i="2"/>
  <c r="M43" i="2"/>
  <c r="L43" i="2"/>
  <c r="K43" i="2"/>
  <c r="Y42" i="2"/>
  <c r="M42" i="2"/>
  <c r="L42" i="2"/>
  <c r="K42" i="2"/>
  <c r="K41" i="2"/>
  <c r="J41" i="2"/>
  <c r="G41" i="2"/>
  <c r="Y41" i="2" s="1"/>
  <c r="K40" i="2"/>
  <c r="J40" i="2"/>
  <c r="G40" i="2"/>
  <c r="L40" i="2" s="1"/>
  <c r="M40" i="2" s="1"/>
  <c r="K39" i="2"/>
  <c r="J39" i="2"/>
  <c r="G39" i="2"/>
  <c r="Y39" i="2" s="1"/>
  <c r="K38" i="2"/>
  <c r="J38" i="2"/>
  <c r="G38" i="2"/>
  <c r="L38" i="2" s="1"/>
  <c r="M38" i="2" s="1"/>
  <c r="K37" i="2"/>
  <c r="J37" i="2"/>
  <c r="G37" i="2"/>
  <c r="Y37" i="2" s="1"/>
  <c r="K36" i="2"/>
  <c r="J36" i="2"/>
  <c r="G36" i="2"/>
  <c r="L36" i="2" s="1"/>
  <c r="M36" i="2" s="1"/>
  <c r="K35" i="2"/>
  <c r="J35" i="2"/>
  <c r="G35" i="2"/>
  <c r="Y35" i="2" s="1"/>
  <c r="K34" i="2"/>
  <c r="J34" i="2"/>
  <c r="G34" i="2"/>
  <c r="L34" i="2" s="1"/>
  <c r="M34" i="2" s="1"/>
  <c r="K33" i="2"/>
  <c r="J33" i="2"/>
  <c r="G33" i="2"/>
  <c r="Y33" i="2" s="1"/>
  <c r="K32" i="2"/>
  <c r="J32" i="2"/>
  <c r="G32" i="2"/>
  <c r="L32" i="2" s="1"/>
  <c r="M32" i="2" s="1"/>
  <c r="K31" i="2"/>
  <c r="J31" i="2"/>
  <c r="G31" i="2"/>
  <c r="Y31" i="2" s="1"/>
  <c r="K30" i="2"/>
  <c r="J30" i="2"/>
  <c r="G30" i="2"/>
  <c r="L30" i="2" s="1"/>
  <c r="M30" i="2" s="1"/>
  <c r="K29" i="2"/>
  <c r="J29" i="2"/>
  <c r="G29" i="2"/>
  <c r="Y29" i="2" s="1"/>
  <c r="K28" i="2"/>
  <c r="J28" i="2"/>
  <c r="G28" i="2"/>
  <c r="L28" i="2" s="1"/>
  <c r="M28" i="2" s="1"/>
  <c r="K27" i="2"/>
  <c r="J27" i="2"/>
  <c r="G27" i="2"/>
  <c r="Y27" i="2" s="1"/>
  <c r="K26" i="2"/>
  <c r="J26" i="2"/>
  <c r="G26" i="2"/>
  <c r="L26" i="2" s="1"/>
  <c r="M26" i="2" s="1"/>
  <c r="K25" i="2"/>
  <c r="J25" i="2"/>
  <c r="G25" i="2"/>
  <c r="Y25" i="2" s="1"/>
  <c r="K24" i="2"/>
  <c r="J24" i="2"/>
  <c r="G24" i="2"/>
  <c r="L24" i="2" s="1"/>
  <c r="M24" i="2" s="1"/>
  <c r="K23" i="2"/>
  <c r="J23" i="2"/>
  <c r="G23" i="2"/>
  <c r="Y23" i="2" s="1"/>
  <c r="K22" i="2"/>
  <c r="J22" i="2"/>
  <c r="G22" i="2"/>
  <c r="L22" i="2" s="1"/>
  <c r="M22" i="2" s="1"/>
  <c r="K21" i="2"/>
  <c r="J21" i="2"/>
  <c r="G21" i="2"/>
  <c r="Y21" i="2" s="1"/>
  <c r="K20" i="2"/>
  <c r="J20" i="2"/>
  <c r="G20" i="2"/>
  <c r="L20" i="2" s="1"/>
  <c r="M20" i="2" s="1"/>
  <c r="K19" i="2"/>
  <c r="J19" i="2"/>
  <c r="G19" i="2"/>
  <c r="Y19" i="2" s="1"/>
  <c r="K18" i="2"/>
  <c r="J18" i="2"/>
  <c r="G18" i="2"/>
  <c r="L18" i="2" s="1"/>
  <c r="M18" i="2" s="1"/>
  <c r="K17" i="2"/>
  <c r="J17" i="2"/>
  <c r="G17" i="2"/>
  <c r="Y17" i="2" s="1"/>
  <c r="K16" i="2"/>
  <c r="J16" i="2"/>
  <c r="G16" i="2"/>
  <c r="L16" i="2" s="1"/>
  <c r="M16" i="2" s="1"/>
  <c r="K15" i="2"/>
  <c r="J15" i="2"/>
  <c r="G15" i="2"/>
  <c r="Y15" i="2" s="1"/>
  <c r="K14" i="2"/>
  <c r="J14" i="2"/>
  <c r="G14" i="2"/>
  <c r="L14" i="2" s="1"/>
  <c r="M14" i="2" s="1"/>
  <c r="K13" i="2"/>
  <c r="J13" i="2"/>
  <c r="G13" i="2"/>
  <c r="Y13" i="2" s="1"/>
  <c r="K12" i="2"/>
  <c r="J12" i="2"/>
  <c r="G12" i="2"/>
  <c r="L12" i="2" s="1"/>
  <c r="M12" i="2" s="1"/>
  <c r="K11" i="2"/>
  <c r="J11" i="2"/>
  <c r="G11" i="2"/>
  <c r="Y11" i="2" s="1"/>
  <c r="K10" i="2"/>
  <c r="J10" i="2"/>
  <c r="G10" i="2"/>
  <c r="L10" i="2" s="1"/>
  <c r="M10" i="2" s="1"/>
  <c r="K9" i="2"/>
  <c r="J9" i="2"/>
  <c r="G9" i="2"/>
  <c r="Y9" i="2" s="1"/>
  <c r="L9" i="2" l="1"/>
  <c r="M9" i="2" s="1"/>
  <c r="Y10" i="2"/>
  <c r="L11" i="2"/>
  <c r="M11" i="2" s="1"/>
  <c r="Y12" i="2"/>
  <c r="L13" i="2"/>
  <c r="M13" i="2" s="1"/>
  <c r="Y14" i="2"/>
  <c r="L15" i="2"/>
  <c r="M15" i="2" s="1"/>
  <c r="Y16" i="2"/>
  <c r="L17" i="2"/>
  <c r="M17" i="2" s="1"/>
  <c r="Y18" i="2"/>
  <c r="L19" i="2"/>
  <c r="M19" i="2" s="1"/>
  <c r="Y20" i="2"/>
  <c r="L21" i="2"/>
  <c r="M21" i="2" s="1"/>
  <c r="Y22" i="2"/>
  <c r="L23" i="2"/>
  <c r="M23" i="2" s="1"/>
  <c r="Y24" i="2"/>
  <c r="L25" i="2"/>
  <c r="M25" i="2" s="1"/>
  <c r="Y26" i="2"/>
  <c r="L27" i="2"/>
  <c r="M27" i="2" s="1"/>
  <c r="Y28" i="2"/>
  <c r="L29" i="2"/>
  <c r="M29" i="2" s="1"/>
  <c r="Y30" i="2"/>
  <c r="L31" i="2"/>
  <c r="M31" i="2" s="1"/>
  <c r="Y32" i="2"/>
  <c r="L33" i="2"/>
  <c r="M33" i="2" s="1"/>
  <c r="Y34" i="2"/>
  <c r="L35" i="2"/>
  <c r="M35" i="2" s="1"/>
  <c r="Y36" i="2"/>
  <c r="L37" i="2"/>
  <c r="M37" i="2" s="1"/>
  <c r="Y38" i="2"/>
  <c r="L39" i="2"/>
  <c r="M39" i="2" s="1"/>
  <c r="Y40" i="2"/>
  <c r="L41" i="2"/>
  <c r="M41" i="2" s="1"/>
  <c r="Y49" i="2"/>
  <c r="L50" i="2"/>
  <c r="M50" i="2" s="1"/>
  <c r="Y51" i="2"/>
  <c r="L54" i="2"/>
  <c r="M54" i="2" s="1"/>
  <c r="Y55" i="2"/>
  <c r="L56" i="2"/>
  <c r="M56" i="2" s="1"/>
</calcChain>
</file>

<file path=xl/sharedStrings.xml><?xml version="1.0" encoding="utf-8"?>
<sst xmlns="http://schemas.openxmlformats.org/spreadsheetml/2006/main" count="407" uniqueCount="241">
  <si>
    <t xml:space="preserve">                                                        Приложение № 1 от _________________ № ___________________</t>
  </si>
  <si>
    <t>Перечень покупателей, в отношении которых установлена обязанность предоставления обеспечения исполнения обязательств по оплате поставляемого газа</t>
  </si>
  <si>
    <t>п/п</t>
  </si>
  <si>
    <t>Контрагент (полное и краткое наименование)</t>
  </si>
  <si>
    <t>Адрес</t>
  </si>
  <si>
    <t>ИНН/КПП</t>
  </si>
  <si>
    <t>Дата получения уведомления</t>
  </si>
  <si>
    <t>Дата отправления перечня предприятий, в отношении которых установлена обязанность предоставления обеспечения</t>
  </si>
  <si>
    <t xml:space="preserve">МУП «Норма плюс»
 </t>
  </si>
  <si>
    <t>Томская область, Томский район, с. Зоркальцево, ул. Совхозная, д. 14, 634515</t>
  </si>
  <si>
    <t>7014063469 / 701401001</t>
  </si>
  <si>
    <t xml:space="preserve">МУП «Рыбалово»
</t>
  </si>
  <si>
    <t>ул. Пионерская, д. 1/1, с. Рыбалово, Томский район, Томская область, 634518</t>
  </si>
  <si>
    <t>7014065145 / 701401001</t>
  </si>
  <si>
    <t>ООО «Тепло Плюс»</t>
  </si>
  <si>
    <t>Томская область, г. Северск, п. Самусь, ул. Пекарского, д. 27, офис 6, 634501</t>
  </si>
  <si>
    <t>7024038704 / 702401001</t>
  </si>
  <si>
    <t>МКП «Обь»</t>
  </si>
  <si>
    <t>Томская область, Молчановский район, село Молчаново, ул. Димитрова, д. 51, 636330</t>
  </si>
  <si>
    <t>7026000103 / 702601001</t>
  </si>
  <si>
    <t>МУП «ЖКХ Кривошеинского сельского поселения»</t>
  </si>
  <si>
    <t>ул. Ленина, д.4, с. Кривошеино, Кривошеинский район, Томская область, 636300</t>
  </si>
  <si>
    <t>7009003954 / 700901001</t>
  </si>
  <si>
    <t>Текущая дата: 13.06.2017   время: 13:42:18</t>
  </si>
  <si>
    <t>Приложение к письму от ___________  №________________________</t>
  </si>
  <si>
    <t>№ договора</t>
  </si>
  <si>
    <t>акт сверки</t>
  </si>
  <si>
    <t>Долг, руб</t>
  </si>
  <si>
    <t xml:space="preserve">период ПДЗ для предоставления обеспечения </t>
  </si>
  <si>
    <t>КоличествоМесяцевДолга</t>
  </si>
  <si>
    <t>СреднемесячнаяВеличинаОбязательствПоОплате</t>
  </si>
  <si>
    <t>Двойная среднемесячная величина обязательства</t>
  </si>
  <si>
    <t xml:space="preserve">Размер задолженности ТСО умноженный на 0,6 </t>
  </si>
  <si>
    <t>РазницаДолгаИДвойнойСреднемесячнойВеличиныОбязательствПоОплате</t>
  </si>
  <si>
    <t>Май. 17</t>
  </si>
  <si>
    <t>Апрель. 17</t>
  </si>
  <si>
    <t>Март. 17</t>
  </si>
  <si>
    <t>Февраль. 17</t>
  </si>
  <si>
    <t>Январь. 17</t>
  </si>
  <si>
    <t>сроки оплаты согласно договору</t>
  </si>
  <si>
    <t>Размер суммы для предоставления обеспечения (с учетом К 0,6 -критерий для ТСО)</t>
  </si>
  <si>
    <t>Срок, на который предоставляется обеспечение</t>
  </si>
  <si>
    <t>Срок, в течение которого необходимо предоставить обеспечение</t>
  </si>
  <si>
    <t>Дата и № Уведомления, направленного ТСО</t>
  </si>
  <si>
    <t>Общество с ограниченной ответственность "Ресурс-Т"
 (ООО "Ресурс-Т")</t>
  </si>
  <si>
    <t>7014053541/701401001</t>
  </si>
  <si>
    <t>35т-4-0920/13в</t>
  </si>
  <si>
    <t>январь-апрель 2017 года</t>
  </si>
  <si>
    <t>6 месяцев</t>
  </si>
  <si>
    <t>60 дней с момента получения уведомления</t>
  </si>
  <si>
    <t>№02-01-02/03-1566 от 16.06.2017</t>
  </si>
  <si>
    <t>уведомление получено 22.06.2017</t>
  </si>
  <si>
    <t>до 25 числа месяца, следующего за месяцем поставки газа</t>
  </si>
  <si>
    <t>Общество с ограниченной ответственность  "Тепловая компания "Стандарт"
 (ООО "ТкС")</t>
  </si>
  <si>
    <t>7017323595/701701001</t>
  </si>
  <si>
    <t>№02-01-02/03-1564 от 16.06.2017</t>
  </si>
  <si>
    <t>уведомление получено 23.06.2017</t>
  </si>
  <si>
    <t>35т-4-1069/13</t>
  </si>
  <si>
    <t>35т-4-1069/13в</t>
  </si>
  <si>
    <t>Пламя МУП</t>
  </si>
  <si>
    <t>35т-4-0845/13в</t>
  </si>
  <si>
    <t>Восточная Тепловая Компания ООО</t>
  </si>
  <si>
    <t>35т-4-0407/13</t>
  </si>
  <si>
    <t>35т-4-0449/13</t>
  </si>
  <si>
    <t>35т-4-0013/13</t>
  </si>
  <si>
    <t>Лоскутово ТЭП ООО</t>
  </si>
  <si>
    <t>35т-4-1433/16в</t>
  </si>
  <si>
    <t>Служба тепловой энергии ООО</t>
  </si>
  <si>
    <t>35т-4-0466/13</t>
  </si>
  <si>
    <t>35т-4-0466/13в</t>
  </si>
  <si>
    <t>Южная Тепловая Компания ООО</t>
  </si>
  <si>
    <t>35т-4-0952/13</t>
  </si>
  <si>
    <t>35т-4-0025/13</t>
  </si>
  <si>
    <t>35т-4-0952/13в</t>
  </si>
  <si>
    <t>Кривошеинское сельское поселение ЖКХ МУП</t>
  </si>
  <si>
    <t>35т-4-0741/13</t>
  </si>
  <si>
    <t>Общество с ограниченной ответственность  "Тепло-энергетическое предприятие Богашево"
(ООО "ТЭП Богашево")</t>
  </si>
  <si>
    <t>7014061165/701401001</t>
  </si>
  <si>
    <t>№02-01-02/03-1565 от 16.06.2017</t>
  </si>
  <si>
    <t>35т-4-1421/16</t>
  </si>
  <si>
    <t>ЖКХ Рыбаловское ООО</t>
  </si>
  <si>
    <t>35т-4-0414/13</t>
  </si>
  <si>
    <t>Муниципальное унитарное предприятие Богашевское сельское поселение "Орион" (МУП БСП "Орион")</t>
  </si>
  <si>
    <t>7014045068/701401001</t>
  </si>
  <si>
    <t>№02-01-02/03-1563 от 16.06.2017</t>
  </si>
  <si>
    <t>35т-4-1285/15</t>
  </si>
  <si>
    <t>Сибтерм - К ООО</t>
  </si>
  <si>
    <t>январь-февраль 2017 года</t>
  </si>
  <si>
    <t>35т-4-0939/13</t>
  </si>
  <si>
    <t>35т-4-1007/13в</t>
  </si>
  <si>
    <t>СМП-95 Инжиниринг ООО</t>
  </si>
  <si>
    <t>январь-март 2017 года</t>
  </si>
  <si>
    <t>35т-4-1072/13в</t>
  </si>
  <si>
    <t>Не ТСО</t>
  </si>
  <si>
    <t>Завод ЖБК-100 ООО</t>
  </si>
  <si>
    <t>35т-4-0037/13</t>
  </si>
  <si>
    <t>Стеклолюкс ООО</t>
  </si>
  <si>
    <t>35т-4-1133/14</t>
  </si>
  <si>
    <t>Северскстекло ООО</t>
  </si>
  <si>
    <t>35т-4-1005/13в</t>
  </si>
  <si>
    <t>Мирненское сельское поселение ТВК МУП</t>
  </si>
  <si>
    <t>февраль-март 2017 года</t>
  </si>
  <si>
    <t>35т-4-0774/13</t>
  </si>
  <si>
    <t xml:space="preserve">18 числа месяца, следующего за месяцем поставки газа. </t>
  </si>
  <si>
    <t>35т-4-0568/13</t>
  </si>
  <si>
    <t>Технострой ООО</t>
  </si>
  <si>
    <t>35т-4-0008/13</t>
  </si>
  <si>
    <t>Энергоресурс ООО</t>
  </si>
  <si>
    <t>март 2017 года</t>
  </si>
  <si>
    <t>35т-4-1107/15</t>
  </si>
  <si>
    <t>35т-4-1107/13в</t>
  </si>
  <si>
    <t>Газхимстройинвест ОАО ФСК</t>
  </si>
  <si>
    <t>35т-4-0027/13д</t>
  </si>
  <si>
    <t>ТСК Луч ООО</t>
  </si>
  <si>
    <t>35т-4-0798/13в</t>
  </si>
  <si>
    <t>Сибтерм-К Томское ООО</t>
  </si>
  <si>
    <t>35т-4-1322/15</t>
  </si>
  <si>
    <t>Константа ООО</t>
  </si>
  <si>
    <t>35т-4-1279/15в</t>
  </si>
  <si>
    <t>Томский комбикормовый завод ПАО</t>
  </si>
  <si>
    <t>35т-4-0084/13</t>
  </si>
  <si>
    <t>Трифонов А.С.</t>
  </si>
  <si>
    <t>35т-4-1399/16в</t>
  </si>
  <si>
    <t>Риэл-Инвест ООО</t>
  </si>
  <si>
    <t>35т-4-0427/13</t>
  </si>
  <si>
    <t>Стройгаз ООО</t>
  </si>
  <si>
    <t>35т-4-0073/13в</t>
  </si>
  <si>
    <t>Нелюбино СПК</t>
  </si>
  <si>
    <t>35т-4-0792/13в</t>
  </si>
  <si>
    <t>35т-4-0117/13в</t>
  </si>
  <si>
    <t>ИП Савчук</t>
  </si>
  <si>
    <t>35т-4-0999/13в</t>
  </si>
  <si>
    <t>Брезгина А.А.</t>
  </si>
  <si>
    <t>35т-4-1354/16в</t>
  </si>
  <si>
    <t>УВО ВНГ России по Томской области ФГКУ</t>
  </si>
  <si>
    <t>35т-4-1494/17в</t>
  </si>
  <si>
    <t>35т-4-1525/17</t>
  </si>
  <si>
    <t>Вельд ООО</t>
  </si>
  <si>
    <t>35т-4-0003/13</t>
  </si>
  <si>
    <t>Этикет ООО</t>
  </si>
  <si>
    <t>35т-4-0715/13</t>
  </si>
  <si>
    <t>ИП Петров</t>
  </si>
  <si>
    <t>35т-4-0614/13</t>
  </si>
  <si>
    <t>35т-4-0614/14в</t>
  </si>
  <si>
    <t>Каргасокский ЖЭУ МУП</t>
  </si>
  <si>
    <t>35т-4-0177/17</t>
  </si>
  <si>
    <t>Газификация ООО</t>
  </si>
  <si>
    <t>35т-4-0170/13</t>
  </si>
  <si>
    <t>ИП Константинов</t>
  </si>
  <si>
    <t>35т-4-0608/13в</t>
  </si>
  <si>
    <t>ИП Пасечник</t>
  </si>
  <si>
    <t>35т-4-0699/13в</t>
  </si>
  <si>
    <t>ИП Соломатов</t>
  </si>
  <si>
    <t>35т-4-0904/13в</t>
  </si>
  <si>
    <t>ЛИС Стройтех ООО</t>
  </si>
  <si>
    <t>35т-4-1392/16в</t>
  </si>
  <si>
    <t>Аверс-С ООО</t>
  </si>
  <si>
    <t>35т-4-0959/13в</t>
  </si>
  <si>
    <t>35т-4-0834/13в</t>
  </si>
  <si>
    <t>ИП Орлов</t>
  </si>
  <si>
    <t>35т-4-0787/13в</t>
  </si>
  <si>
    <t>35т-4-0831/13в</t>
  </si>
  <si>
    <t>ТомскСтройБетон ООО</t>
  </si>
  <si>
    <t>35т-4-1466/16в</t>
  </si>
  <si>
    <t>Тимирязевец ПО</t>
  </si>
  <si>
    <t>35т-4-0381/13</t>
  </si>
  <si>
    <t>Майков ООО</t>
  </si>
  <si>
    <t>35т-4-1025/13</t>
  </si>
  <si>
    <t>ИП Карпов</t>
  </si>
  <si>
    <t>35т-4-0057/13</t>
  </si>
  <si>
    <t>ИП Лойченко</t>
  </si>
  <si>
    <t>35т-4-0895/13в</t>
  </si>
  <si>
    <t>ИП Амбарцумян Г.К.</t>
  </si>
  <si>
    <t>35т-4-1076/13в</t>
  </si>
  <si>
    <t>Кожевниковский бизнес-инкубатор МБУ</t>
  </si>
  <si>
    <t>35т-4-1003/17в</t>
  </si>
  <si>
    <t>ИП Бриль</t>
  </si>
  <si>
    <t>35т-4-0892/13в</t>
  </si>
  <si>
    <t>ИП Маркус</t>
  </si>
  <si>
    <t>35т-4-0924/13</t>
  </si>
  <si>
    <t>ИП Боков</t>
  </si>
  <si>
    <t>35т-4-1191/14в</t>
  </si>
  <si>
    <t>Технология НПО ООО</t>
  </si>
  <si>
    <t>35т-4-0512/13в</t>
  </si>
  <si>
    <t>ИП Гульченко</t>
  </si>
  <si>
    <t>35т-4-0216/13</t>
  </si>
  <si>
    <t>Сибмебель ООО</t>
  </si>
  <si>
    <t>35т-4-1064/13</t>
  </si>
  <si>
    <t>Муниципальный музей МБУК Парабельского района</t>
  </si>
  <si>
    <t>35т-4-0402/17</t>
  </si>
  <si>
    <t>ИП Короткова</t>
  </si>
  <si>
    <t>35т-4-0227/13</t>
  </si>
  <si>
    <t>ИП Обухов</t>
  </si>
  <si>
    <t>35т-4-0675/13в</t>
  </si>
  <si>
    <t>Сибтранс-Аэро ООО</t>
  </si>
  <si>
    <t>35т-4-1514/17</t>
  </si>
  <si>
    <t>Каташова</t>
  </si>
  <si>
    <t>35т-4-1006/13</t>
  </si>
  <si>
    <t>Северянка ООО</t>
  </si>
  <si>
    <t>35т-4-1061/13в</t>
  </si>
  <si>
    <t>ИП Головко</t>
  </si>
  <si>
    <t>35т-4-0253/13</t>
  </si>
  <si>
    <t>ИП Колмаков</t>
  </si>
  <si>
    <t>35т-4-1482/16в</t>
  </si>
  <si>
    <t>Часовских Андрей Викторович</t>
  </si>
  <si>
    <t>35т-4-1513/17в</t>
  </si>
  <si>
    <t>ИП Нижник</t>
  </si>
  <si>
    <t>35т-4-0703/13</t>
  </si>
  <si>
    <t>Емельянов Г.Н.</t>
  </si>
  <si>
    <t>35т-4-1284/15в</t>
  </si>
  <si>
    <t>Ресурс ООО</t>
  </si>
  <si>
    <t>35т-4-0637/13</t>
  </si>
  <si>
    <t>Шеркунов А.И.</t>
  </si>
  <si>
    <t>35т-4-1258/15</t>
  </si>
  <si>
    <t>ИП Тараненко</t>
  </si>
  <si>
    <t>35т-4-0496/13в</t>
  </si>
  <si>
    <t>Каргасокское ПО</t>
  </si>
  <si>
    <t>35т-4-0178/13в</t>
  </si>
  <si>
    <t>ИП Мещикова</t>
  </si>
  <si>
    <t>35т-4-0825/13в</t>
  </si>
  <si>
    <t>ИП Жижин</t>
  </si>
  <si>
    <t>35т-4-0191/13</t>
  </si>
  <si>
    <t>Реализация газа населению</t>
  </si>
  <si>
    <t>Население (Томск)</t>
  </si>
  <si>
    <t>ТСЖ Московский тракт, 89</t>
  </si>
  <si>
    <t>35т-2-200200</t>
  </si>
  <si>
    <t>ТСЖ Московский тракт, 83</t>
  </si>
  <si>
    <t>35т-2-201201</t>
  </si>
  <si>
    <t>ТСЖ УЮТ-2008</t>
  </si>
  <si>
    <t>35т-6-0088/08</t>
  </si>
  <si>
    <t>Департамент по управлению государственной собственностью Томской области</t>
  </si>
  <si>
    <t>35т-2-281132</t>
  </si>
  <si>
    <t>ЖСК Маяк</t>
  </si>
  <si>
    <t>35т-2-202202</t>
  </si>
  <si>
    <t>Исполнитель:   Шулятьева Светлана Евгеньевна</t>
  </si>
  <si>
    <t>ФГКУ "Управление вневедомственной охраны войск национальной гвардии Российской Федерации по Томской области("УВО ВНГ России по Томской области ФГКУ)</t>
  </si>
  <si>
    <t>7017311832/701701001</t>
  </si>
  <si>
    <t>69 265,01</t>
  </si>
  <si>
    <t>№02-01-02/03-1756 от 30.06.2017</t>
  </si>
  <si>
    <t>уведомление получено 03.07.2017 (вх. 711 от 03.07.2017)</t>
  </si>
  <si>
    <t>до 10 числа месяца, следующего за месяцемпоставки газа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</si>
</sst>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₽_-;\-* #,##0.00\ _₽_-;_-* \-??\ _₽_-;_-@_-"/>
    <numFmt numFmtId="165" formatCode="#,##0.00;[Red]\-#,##0.00"/>
  </numFmts>
  <fonts count="21" x14ac:knownFonts="1">
    <font>
      <sz val="8"/>
      <name val="Arial"/>
      <charset val="1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4"/>
      <name val="Arial"/>
      <family val="2"/>
      <charset val="204"/>
    </font>
    <font>
      <sz val="8"/>
      <color rgb="FFFFFFFF"/>
      <name val="Arial"/>
      <family val="2"/>
      <charset val="204"/>
    </font>
    <font>
      <b/>
      <sz val="10"/>
      <name val="Arial"/>
      <family val="2"/>
      <charset val="204"/>
    </font>
    <font>
      <b/>
      <sz val="10"/>
      <name val="Arial"/>
      <family val="2"/>
      <charset val="1"/>
    </font>
    <font>
      <b/>
      <sz val="11"/>
      <name val="Arial"/>
      <family val="2"/>
      <charset val="1"/>
    </font>
    <font>
      <sz val="11"/>
      <name val="Arial"/>
      <charset val="1"/>
    </font>
    <font>
      <sz val="8"/>
      <color rgb="FFFF0000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1"/>
    </font>
    <font>
      <i/>
      <sz val="8"/>
      <name val="Arial"/>
      <family val="2"/>
      <charset val="1"/>
    </font>
    <font>
      <i/>
      <sz val="8"/>
      <name val="Arial"/>
      <family val="2"/>
      <charset val="204"/>
    </font>
    <font>
      <i/>
      <sz val="8"/>
      <color rgb="FFFF0000"/>
      <name val="Arial"/>
      <family val="2"/>
      <charset val="1"/>
    </font>
    <font>
      <sz val="10"/>
      <color rgb="FFFF0000"/>
      <name val="Arial"/>
      <family val="2"/>
      <charset val="204"/>
    </font>
    <font>
      <b/>
      <sz val="9"/>
      <name val="Arial"/>
      <family val="2"/>
      <charset val="204"/>
    </font>
    <font>
      <i/>
      <u/>
      <sz val="8"/>
      <name val="Arial"/>
      <family val="2"/>
      <charset val="1"/>
    </font>
    <font>
      <i/>
      <sz val="10"/>
      <name val="Arial"/>
      <family val="2"/>
      <charset val="204"/>
    </font>
    <font>
      <i/>
      <sz val="8"/>
      <color rgb="FFFF0000"/>
      <name val="Arial"/>
      <family val="2"/>
      <charset val="204"/>
    </font>
    <font>
      <sz val="8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D9D9D9"/>
        <bgColor rgb="FFE6E6FA"/>
      </patternFill>
    </fill>
    <fill>
      <patternFill patternType="solid">
        <fgColor rgb="FFEEECE1"/>
        <bgColor rgb="FFE6E6FA"/>
      </patternFill>
    </fill>
    <fill>
      <patternFill patternType="solid">
        <fgColor rgb="FFFFFFFF"/>
        <bgColor rgb="FFE0FFFF"/>
      </patternFill>
    </fill>
    <fill>
      <patternFill patternType="solid">
        <fgColor rgb="FFE6E6FA"/>
        <bgColor rgb="FFEEECE1"/>
      </patternFill>
    </fill>
    <fill>
      <patternFill patternType="solid">
        <fgColor rgb="FFE0FFFF"/>
        <bgColor rgb="FFFFFFFF"/>
      </patternFill>
    </fill>
    <fill>
      <patternFill patternType="solid">
        <fgColor rgb="FF5DC5C9"/>
        <bgColor rgb="FF99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164" fontId="20" fillId="0" borderId="0" applyBorder="0" applyProtection="0"/>
  </cellStyleXfs>
  <cellXfs count="68">
    <xf numFmtId="0" fontId="0" fillId="0" borderId="0" xfId="0"/>
    <xf numFmtId="0" fontId="6" fillId="4" borderId="1" xfId="0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wrapText="1"/>
      <protection locked="0"/>
    </xf>
    <xf numFmtId="0" fontId="0" fillId="0" borderId="0" xfId="0" applyAlignment="1" applyProtection="1">
      <alignment horizontal="left"/>
    </xf>
    <xf numFmtId="0" fontId="0" fillId="0" borderId="0" xfId="0" applyAlignment="1" applyProtection="1"/>
    <xf numFmtId="0" fontId="1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protection locked="0"/>
    </xf>
    <xf numFmtId="0" fontId="4" fillId="0" borderId="0" xfId="0" applyFont="1" applyAlignme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14" fontId="8" fillId="0" borderId="1" xfId="0" applyNumberFormat="1" applyFont="1" applyBorder="1" applyAlignment="1" applyProtection="1">
      <alignment horizontal="center" vertical="center" wrapText="1"/>
    </xf>
    <xf numFmtId="14" fontId="0" fillId="0" borderId="1" xfId="0" applyNumberFormat="1" applyBorder="1" applyAlignment="1" applyProtection="1">
      <alignment horizontal="center"/>
    </xf>
    <xf numFmtId="0" fontId="9" fillId="0" borderId="0" xfId="0" applyFont="1" applyAlignment="1" applyProtection="1">
      <alignment horizontal="left"/>
    </xf>
    <xf numFmtId="0" fontId="9" fillId="0" borderId="0" xfId="0" applyFont="1" applyAlignment="1" applyProtection="1"/>
    <xf numFmtId="0" fontId="10" fillId="0" borderId="0" xfId="0" applyFont="1" applyAlignment="1" applyProtection="1">
      <alignment horizontal="left"/>
    </xf>
    <xf numFmtId="0" fontId="3" fillId="0" borderId="0" xfId="0" applyFont="1" applyAlignment="1" applyProtection="1">
      <alignment horizontal="left"/>
    </xf>
    <xf numFmtId="4" fontId="3" fillId="0" borderId="0" xfId="0" applyNumberFormat="1" applyFont="1" applyAlignment="1" applyProtection="1">
      <alignment horizontal="left"/>
    </xf>
    <xf numFmtId="0" fontId="6" fillId="4" borderId="1" xfId="0" applyFont="1" applyFill="1" applyBorder="1" applyAlignment="1" applyProtection="1">
      <alignment horizontal="center" vertical="center" wrapText="1"/>
    </xf>
    <xf numFmtId="0" fontId="5" fillId="4" borderId="1" xfId="0" applyFont="1" applyFill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5" fillId="3" borderId="1" xfId="0" applyFont="1" applyFill="1" applyBorder="1" applyAlignment="1" applyProtection="1">
      <alignment horizontal="center"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12" fillId="0" borderId="1" xfId="0" applyFont="1" applyBorder="1" applyAlignment="1" applyProtection="1">
      <alignment horizontal="center" vertical="center" wrapText="1"/>
    </xf>
    <xf numFmtId="14" fontId="11" fillId="0" borderId="1" xfId="0" applyNumberFormat="1" applyFont="1" applyBorder="1" applyAlignment="1" applyProtection="1">
      <alignment horizontal="center" vertical="center" wrapText="1"/>
    </xf>
    <xf numFmtId="165" fontId="6" fillId="5" borderId="1" xfId="0" applyNumberFormat="1" applyFont="1" applyFill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" vertical="center" wrapText="1"/>
    </xf>
    <xf numFmtId="1" fontId="11" fillId="0" borderId="1" xfId="0" applyNumberFormat="1" applyFont="1" applyBorder="1" applyAlignment="1" applyProtection="1">
      <alignment horizontal="center" vertical="center"/>
    </xf>
    <xf numFmtId="4" fontId="12" fillId="0" borderId="1" xfId="0" applyNumberFormat="1" applyFont="1" applyBorder="1" applyAlignment="1" applyProtection="1">
      <alignment horizontal="center" vertical="center"/>
    </xf>
    <xf numFmtId="4" fontId="13" fillId="0" borderId="1" xfId="0" applyNumberFormat="1" applyFont="1" applyBorder="1" applyAlignment="1" applyProtection="1">
      <alignment horizontal="center" vertical="center"/>
    </xf>
    <xf numFmtId="4" fontId="11" fillId="0" borderId="1" xfId="0" applyNumberFormat="1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0" fillId="0" borderId="1" xfId="0" applyNumberFormat="1" applyFont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 wrapText="1"/>
    </xf>
    <xf numFmtId="1" fontId="12" fillId="0" borderId="1" xfId="0" applyNumberFormat="1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 vertical="center"/>
    </xf>
    <xf numFmtId="4" fontId="14" fillId="0" borderId="1" xfId="0" applyNumberFormat="1" applyFont="1" applyBorder="1" applyAlignment="1" applyProtection="1">
      <alignment horizontal="center" vertical="center"/>
    </xf>
    <xf numFmtId="165" fontId="15" fillId="0" borderId="1" xfId="0" applyNumberFormat="1" applyFont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 wrapText="1"/>
    </xf>
    <xf numFmtId="1" fontId="6" fillId="6" borderId="1" xfId="0" applyNumberFormat="1" applyFont="1" applyFill="1" applyBorder="1" applyAlignment="1" applyProtection="1">
      <alignment horizontal="center" vertical="center"/>
    </xf>
    <xf numFmtId="4" fontId="6" fillId="6" borderId="1" xfId="0" applyNumberFormat="1" applyFont="1" applyFill="1" applyBorder="1" applyAlignment="1" applyProtection="1">
      <alignment horizontal="center" vertical="center"/>
    </xf>
    <xf numFmtId="165" fontId="11" fillId="5" borderId="1" xfId="0" applyNumberFormat="1" applyFont="1" applyFill="1" applyBorder="1" applyAlignment="1" applyProtection="1">
      <alignment horizontal="center" vertical="center"/>
    </xf>
    <xf numFmtId="165" fontId="6" fillId="0" borderId="1" xfId="0" applyNumberFormat="1" applyFont="1" applyBorder="1" applyAlignment="1" applyProtection="1">
      <alignment horizontal="center" vertical="center"/>
    </xf>
    <xf numFmtId="2" fontId="11" fillId="0" borderId="1" xfId="0" applyNumberFormat="1" applyFont="1" applyBorder="1" applyAlignment="1" applyProtection="1">
      <alignment horizontal="center" vertical="center"/>
    </xf>
    <xf numFmtId="4" fontId="16" fillId="0" borderId="1" xfId="0" applyNumberFormat="1" applyFont="1" applyBorder="1" applyAlignment="1" applyProtection="1">
      <alignment horizontal="center" vertical="center"/>
    </xf>
    <xf numFmtId="0" fontId="15" fillId="0" borderId="1" xfId="0" applyFont="1" applyBorder="1" applyAlignment="1" applyProtection="1">
      <alignment horizontal="center" vertical="center"/>
    </xf>
    <xf numFmtId="165" fontId="11" fillId="0" borderId="1" xfId="0" applyNumberFormat="1" applyFont="1" applyBorder="1" applyAlignment="1" applyProtection="1">
      <alignment horizontal="center" vertical="center"/>
    </xf>
    <xf numFmtId="2" fontId="12" fillId="0" borderId="1" xfId="0" applyNumberFormat="1" applyFont="1" applyBorder="1" applyAlignment="1" applyProtection="1">
      <alignment horizontal="center" vertical="center"/>
    </xf>
    <xf numFmtId="2" fontId="16" fillId="0" borderId="1" xfId="0" applyNumberFormat="1" applyFont="1" applyBorder="1" applyAlignment="1" applyProtection="1">
      <alignment horizontal="center" vertical="center"/>
    </xf>
    <xf numFmtId="2" fontId="13" fillId="0" borderId="1" xfId="0" applyNumberFormat="1" applyFont="1" applyBorder="1" applyAlignment="1" applyProtection="1">
      <alignment horizontal="center" vertical="center"/>
    </xf>
    <xf numFmtId="0" fontId="11" fillId="7" borderId="1" xfId="0" applyFont="1" applyFill="1" applyBorder="1" applyAlignment="1" applyProtection="1">
      <alignment horizontal="center" vertical="center" wrapText="1"/>
    </xf>
    <xf numFmtId="0" fontId="11" fillId="7" borderId="1" xfId="0" applyFont="1" applyFill="1" applyBorder="1" applyAlignment="1" applyProtection="1">
      <alignment horizontal="center" vertical="center"/>
    </xf>
    <xf numFmtId="0" fontId="16" fillId="7" borderId="1" xfId="0" applyFont="1" applyFill="1" applyBorder="1" applyAlignment="1" applyProtection="1">
      <alignment horizontal="center" vertical="center"/>
    </xf>
    <xf numFmtId="4" fontId="11" fillId="7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17" fillId="0" borderId="1" xfId="0" applyFont="1" applyBorder="1" applyAlignment="1" applyProtection="1">
      <alignment horizontal="center" vertical="center" wrapText="1"/>
    </xf>
    <xf numFmtId="0" fontId="17" fillId="0" borderId="1" xfId="0" applyFont="1" applyBorder="1" applyAlignment="1" applyProtection="1">
      <alignment horizontal="center" vertical="center"/>
    </xf>
    <xf numFmtId="4" fontId="18" fillId="0" borderId="1" xfId="0" applyNumberFormat="1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</xf>
    <xf numFmtId="0" fontId="0" fillId="0" borderId="1" xfId="0" applyBorder="1" applyAlignment="1" applyProtection="1">
      <alignment horizontal="left"/>
    </xf>
    <xf numFmtId="4" fontId="19" fillId="0" borderId="1" xfId="0" applyNumberFormat="1" applyFont="1" applyBorder="1" applyAlignment="1" applyProtection="1">
      <alignment horizontal="center" vertical="center"/>
    </xf>
  </cellXfs>
  <cellStyles count="4">
    <cellStyle name="Обычный" xfId="0" builtinId="0"/>
    <cellStyle name="Обычный 2" xfId="1"/>
    <cellStyle name="Обычный 3" xfId="2"/>
    <cellStyle name="Финансовый 2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E0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6E6FA"/>
      <rgbColor rgb="FFCCFFCC"/>
      <rgbColor rgb="FFFFFF99"/>
      <rgbColor rgb="FF99CCFF"/>
      <rgbColor rgb="FFFF99CC"/>
      <rgbColor rgb="FFCC99FF"/>
      <rgbColor rgb="FFFFCC99"/>
      <rgbColor rgb="FF3366FF"/>
      <rgbColor rgb="FF5DC5C9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view="pageBreakPreview" zoomScale="85" zoomScaleNormal="100" zoomScalePageLayoutView="8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3" sqref="B3:E3"/>
    </sheetView>
  </sheetViews>
  <sheetFormatPr defaultColWidth="10.5" defaultRowHeight="11.25" outlineLevelRow="2" x14ac:dyDescent="0.2"/>
  <cols>
    <col min="1" max="1" width="4.83203125" style="3" customWidth="1"/>
    <col min="2" max="3" width="49.5" style="3" customWidth="1"/>
    <col min="4" max="4" width="28" style="3" customWidth="1"/>
    <col min="5" max="5" width="21.6640625" style="4" customWidth="1"/>
    <col min="6" max="6" width="25.5" style="4" hidden="1" customWidth="1"/>
    <col min="7" max="7" width="19.83203125" style="4" customWidth="1"/>
  </cols>
  <sheetData>
    <row r="1" spans="1:6" s="3" customFormat="1" ht="13.5" customHeight="1" x14ac:dyDescent="0.2">
      <c r="A1" s="5"/>
      <c r="B1" s="6"/>
      <c r="C1" s="6"/>
      <c r="D1" s="6"/>
      <c r="E1" s="5"/>
    </row>
    <row r="2" spans="1:6" s="3" customFormat="1" ht="36" customHeight="1" x14ac:dyDescent="0.2">
      <c r="A2" s="5"/>
      <c r="B2" s="6"/>
      <c r="C2" s="7" t="s">
        <v>0</v>
      </c>
      <c r="D2" s="7"/>
      <c r="E2" s="5"/>
    </row>
    <row r="3" spans="1:6" ht="48.75" customHeight="1" x14ac:dyDescent="0.25">
      <c r="A3" s="5"/>
      <c r="B3" s="2" t="s">
        <v>1</v>
      </c>
      <c r="C3" s="2"/>
      <c r="D3" s="2"/>
      <c r="E3" s="2"/>
    </row>
    <row r="4" spans="1:6" s="3" customFormat="1" ht="3" customHeight="1" x14ac:dyDescent="0.2">
      <c r="B4" s="8"/>
      <c r="C4" s="8"/>
      <c r="D4" s="8"/>
    </row>
    <row r="5" spans="1:6" ht="15.75" hidden="1" customHeight="1" x14ac:dyDescent="0.2">
      <c r="B5" s="8"/>
      <c r="C5" s="8"/>
      <c r="D5" s="8"/>
    </row>
    <row r="6" spans="1:6" s="3" customFormat="1" ht="10.5" customHeight="1" x14ac:dyDescent="0.2"/>
    <row r="7" spans="1:6" s="3" customFormat="1" ht="4.5" customHeight="1" x14ac:dyDescent="0.2"/>
    <row r="8" spans="1:6" s="3" customFormat="1" ht="46.5" customHeight="1" x14ac:dyDescent="0.2">
      <c r="A8" s="9" t="s">
        <v>2</v>
      </c>
      <c r="B8" s="9" t="s">
        <v>3</v>
      </c>
      <c r="C8" s="9" t="s">
        <v>4</v>
      </c>
      <c r="D8" s="9" t="s">
        <v>5</v>
      </c>
      <c r="E8" s="10" t="s">
        <v>6</v>
      </c>
      <c r="F8" s="11" t="s">
        <v>7</v>
      </c>
    </row>
    <row r="9" spans="1:6" ht="55.5" customHeight="1" outlineLevel="2" x14ac:dyDescent="0.2">
      <c r="A9" s="12">
        <v>1</v>
      </c>
      <c r="B9" s="12" t="s">
        <v>8</v>
      </c>
      <c r="C9" s="12" t="s">
        <v>9</v>
      </c>
      <c r="D9" s="12" t="s">
        <v>10</v>
      </c>
      <c r="E9" s="13">
        <v>45229</v>
      </c>
      <c r="F9" s="14">
        <v>42923</v>
      </c>
    </row>
    <row r="10" spans="1:6" ht="55.5" customHeight="1" x14ac:dyDescent="0.2">
      <c r="A10" s="12">
        <v>2</v>
      </c>
      <c r="B10" s="12" t="s">
        <v>11</v>
      </c>
      <c r="C10" s="12" t="s">
        <v>12</v>
      </c>
      <c r="D10" s="12" t="s">
        <v>13</v>
      </c>
      <c r="E10" s="13">
        <v>45229</v>
      </c>
    </row>
    <row r="11" spans="1:6" ht="55.5" customHeight="1" x14ac:dyDescent="0.2">
      <c r="A11" s="12">
        <v>3</v>
      </c>
      <c r="B11" s="12" t="s">
        <v>14</v>
      </c>
      <c r="C11" s="12" t="s">
        <v>15</v>
      </c>
      <c r="D11" s="12" t="s">
        <v>16</v>
      </c>
      <c r="E11" s="13">
        <v>45229</v>
      </c>
    </row>
    <row r="12" spans="1:6" ht="55.5" customHeight="1" x14ac:dyDescent="0.2">
      <c r="A12" s="12">
        <v>4</v>
      </c>
      <c r="B12" s="12" t="s">
        <v>17</v>
      </c>
      <c r="C12" s="12" t="s">
        <v>18</v>
      </c>
      <c r="D12" s="12" t="s">
        <v>19</v>
      </c>
      <c r="E12" s="13">
        <v>45230</v>
      </c>
    </row>
    <row r="13" spans="1:6" ht="55.5" customHeight="1" x14ac:dyDescent="0.2">
      <c r="A13" s="12">
        <v>5</v>
      </c>
      <c r="B13" s="12" t="s">
        <v>20</v>
      </c>
      <c r="C13" s="12" t="s">
        <v>21</v>
      </c>
      <c r="D13" s="12" t="s">
        <v>22</v>
      </c>
      <c r="E13" s="13">
        <v>45230</v>
      </c>
    </row>
  </sheetData>
  <mergeCells count="1">
    <mergeCell ref="B3:E3"/>
  </mergeCells>
  <pageMargins left="0.98402777777777795" right="0.39374999999999999" top="0.78749999999999998" bottom="0.78749999999999998" header="0.511811023622047" footer="0.511811023622047"/>
  <pageSetup paperSize="9" scale="7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186"/>
  <sheetViews>
    <sheetView view="pageBreakPreview" zoomScaleNormal="100" workbookViewId="0">
      <pane xSplit="3" ySplit="8" topLeftCell="F35" activePane="bottomRight" state="frozen"/>
      <selection pane="topRight" activeCell="F1" sqref="F1"/>
      <selection pane="bottomLeft" activeCell="A35" sqref="A35"/>
      <selection pane="bottomRight" activeCell="H31" sqref="H31"/>
    </sheetView>
  </sheetViews>
  <sheetFormatPr defaultColWidth="10.5" defaultRowHeight="11.25" outlineLevelRow="3" outlineLevelCol="2" x14ac:dyDescent="0.2"/>
  <cols>
    <col min="1" max="1" width="2.33203125" style="3" customWidth="1"/>
    <col min="2" max="2" width="11.1640625" style="3" customWidth="1"/>
    <col min="3" max="3" width="49.5" style="3" customWidth="1"/>
    <col min="4" max="4" width="28.83203125" style="3" customWidth="1"/>
    <col min="5" max="5" width="17" style="3" customWidth="1"/>
    <col min="6" max="6" width="14.83203125" style="3" customWidth="1"/>
    <col min="7" max="7" width="19.83203125" style="3" hidden="1" customWidth="1"/>
    <col min="8" max="8" width="46.83203125" style="3" customWidth="1"/>
    <col min="9" max="9" width="16.1640625" style="3" hidden="1" customWidth="1"/>
    <col min="10" max="10" width="20.83203125" style="3" hidden="1" customWidth="1"/>
    <col min="11" max="12" width="20.83203125" style="15" hidden="1" customWidth="1"/>
    <col min="13" max="13" width="21.1640625" style="3" hidden="1" customWidth="1"/>
    <col min="14" max="14" width="23.33203125" style="3" hidden="1" customWidth="1" outlineLevel="2"/>
    <col min="15" max="15" width="16.33203125" style="3" hidden="1" customWidth="1" outlineLevel="2"/>
    <col min="16" max="16" width="23.33203125" style="3" hidden="1" customWidth="1" outlineLevel="2"/>
    <col min="17" max="17" width="16.33203125" style="3" hidden="1" customWidth="1" outlineLevel="2"/>
    <col min="18" max="18" width="23.33203125" style="3" hidden="1" customWidth="1" outlineLevel="2"/>
    <col min="19" max="19" width="16.33203125" style="3" hidden="1" customWidth="1" outlineLevel="2"/>
    <col min="20" max="20" width="23.33203125" style="3" hidden="1" customWidth="1" outlineLevel="2"/>
    <col min="21" max="21" width="16.33203125" style="3" hidden="1" customWidth="1" outlineLevel="2"/>
    <col min="22" max="22" width="23.33203125" style="3" hidden="1" customWidth="1" outlineLevel="2"/>
    <col min="23" max="23" width="16.33203125" style="3" hidden="1" customWidth="1" outlineLevel="2"/>
    <col min="24" max="24" width="21.83203125" style="4" hidden="1" customWidth="1"/>
    <col min="25" max="25" width="22" style="16" customWidth="1"/>
    <col min="26" max="26" width="20.6640625" style="4" customWidth="1"/>
    <col min="27" max="27" width="28.6640625" style="4" customWidth="1"/>
    <col min="28" max="28" width="31.33203125" style="4" customWidth="1"/>
    <col min="29" max="29" width="27.1640625" style="4" customWidth="1"/>
    <col min="30" max="30" width="25.5" style="4" customWidth="1"/>
  </cols>
  <sheetData>
    <row r="1" spans="2:30" s="3" customFormat="1" ht="13.5" customHeight="1" x14ac:dyDescent="0.2">
      <c r="C1" s="8" t="s">
        <v>23</v>
      </c>
      <c r="D1" s="8"/>
      <c r="E1" s="8"/>
      <c r="F1" s="8"/>
      <c r="G1" s="8"/>
      <c r="H1" s="8"/>
      <c r="I1" s="8"/>
      <c r="J1" s="8"/>
      <c r="K1" s="15"/>
      <c r="L1" s="15"/>
      <c r="Y1" s="15"/>
    </row>
    <row r="2" spans="2:30" s="3" customFormat="1" ht="36" customHeight="1" x14ac:dyDescent="0.2">
      <c r="C2" s="8"/>
      <c r="D2" s="8"/>
      <c r="E2" s="8"/>
      <c r="F2" s="8"/>
      <c r="G2" s="8"/>
      <c r="H2" s="8"/>
      <c r="I2" s="8"/>
      <c r="J2" s="8"/>
      <c r="K2" s="15"/>
      <c r="L2" s="15"/>
      <c r="Y2" s="15"/>
      <c r="AA2" s="17" t="s">
        <v>24</v>
      </c>
    </row>
    <row r="3" spans="2:30" ht="42" customHeight="1" x14ac:dyDescent="0.25">
      <c r="C3" s="18" t="s">
        <v>1</v>
      </c>
      <c r="D3" s="8"/>
      <c r="E3" s="18"/>
      <c r="F3" s="8"/>
      <c r="G3" s="8"/>
      <c r="H3" s="18"/>
      <c r="I3" s="8"/>
      <c r="J3" s="8"/>
      <c r="K3" s="18"/>
      <c r="L3" s="18"/>
      <c r="M3" s="18"/>
      <c r="N3" s="18"/>
      <c r="O3" s="18"/>
      <c r="P3" s="19"/>
      <c r="Q3" s="18"/>
      <c r="R3" s="18"/>
      <c r="S3" s="18"/>
    </row>
    <row r="4" spans="2:30" s="3" customFormat="1" ht="3" customHeight="1" x14ac:dyDescent="0.2">
      <c r="C4" s="8"/>
      <c r="D4" s="8"/>
      <c r="E4" s="8"/>
      <c r="F4" s="8"/>
      <c r="G4" s="8"/>
      <c r="H4" s="8"/>
      <c r="I4" s="8"/>
      <c r="J4" s="8"/>
      <c r="K4" s="15"/>
      <c r="L4" s="15"/>
      <c r="Y4" s="15"/>
    </row>
    <row r="5" spans="2:30" ht="15.75" hidden="1" customHeight="1" x14ac:dyDescent="0.2">
      <c r="C5" s="8"/>
      <c r="D5" s="8"/>
      <c r="E5" s="8"/>
      <c r="F5" s="8"/>
      <c r="G5" s="8"/>
      <c r="H5" s="8"/>
      <c r="I5" s="8"/>
      <c r="J5" s="8"/>
    </row>
    <row r="6" spans="2:30" s="3" customFormat="1" ht="10.5" customHeight="1" x14ac:dyDescent="0.2">
      <c r="K6" s="15"/>
      <c r="L6" s="15"/>
      <c r="Y6" s="15"/>
    </row>
    <row r="7" spans="2:30" s="3" customFormat="1" ht="4.5" customHeight="1" x14ac:dyDescent="0.2">
      <c r="K7" s="15"/>
      <c r="L7" s="15"/>
      <c r="Y7" s="15"/>
    </row>
    <row r="8" spans="2:30" s="3" customFormat="1" ht="108" customHeight="1" x14ac:dyDescent="0.2">
      <c r="B8" s="20" t="s">
        <v>2</v>
      </c>
      <c r="C8" s="20" t="s">
        <v>3</v>
      </c>
      <c r="D8" s="20" t="s">
        <v>5</v>
      </c>
      <c r="E8" s="20" t="s">
        <v>25</v>
      </c>
      <c r="F8" s="20" t="s">
        <v>26</v>
      </c>
      <c r="G8" s="20" t="s">
        <v>27</v>
      </c>
      <c r="H8" s="20" t="s">
        <v>28</v>
      </c>
      <c r="I8" s="20" t="s">
        <v>29</v>
      </c>
      <c r="J8" s="20" t="s">
        <v>30</v>
      </c>
      <c r="K8" s="21" t="s">
        <v>31</v>
      </c>
      <c r="L8" s="21" t="s">
        <v>32</v>
      </c>
      <c r="M8" s="22" t="s">
        <v>33</v>
      </c>
      <c r="N8" s="1" t="s">
        <v>34</v>
      </c>
      <c r="O8" s="1"/>
      <c r="P8" s="1" t="s">
        <v>35</v>
      </c>
      <c r="Q8" s="1"/>
      <c r="R8" s="1" t="s">
        <v>36</v>
      </c>
      <c r="S8" s="1"/>
      <c r="T8" s="1" t="s">
        <v>37</v>
      </c>
      <c r="U8" s="1"/>
      <c r="V8" s="1" t="s">
        <v>38</v>
      </c>
      <c r="W8" s="1"/>
      <c r="X8" s="11" t="s">
        <v>39</v>
      </c>
      <c r="Y8" s="23" t="s">
        <v>40</v>
      </c>
      <c r="Z8" s="11" t="s">
        <v>41</v>
      </c>
      <c r="AA8" s="11" t="s">
        <v>42</v>
      </c>
      <c r="AB8" s="11" t="s">
        <v>43</v>
      </c>
      <c r="AC8" s="11" t="s">
        <v>6</v>
      </c>
      <c r="AD8" s="11" t="s">
        <v>7</v>
      </c>
    </row>
    <row r="9" spans="2:30" ht="76.5" customHeight="1" outlineLevel="2" x14ac:dyDescent="0.2">
      <c r="B9" s="24">
        <v>1</v>
      </c>
      <c r="C9" s="24" t="s">
        <v>44</v>
      </c>
      <c r="D9" s="24" t="s">
        <v>45</v>
      </c>
      <c r="E9" s="25" t="s">
        <v>46</v>
      </c>
      <c r="F9" s="26">
        <v>42855</v>
      </c>
      <c r="G9" s="27">
        <f t="shared" ref="G9:G36" si="0">Q9+S9+U9+W9</f>
        <v>11729412.100000001</v>
      </c>
      <c r="H9" s="28" t="s">
        <v>47</v>
      </c>
      <c r="I9" s="29">
        <v>4</v>
      </c>
      <c r="J9" s="30">
        <f t="shared" ref="J9:J36" si="1">(V9+T9+R9+P9)/I9</f>
        <v>2932353.0250000004</v>
      </c>
      <c r="K9" s="31">
        <f t="shared" ref="K9:K56" si="2">J9*2</f>
        <v>5864706.0500000007</v>
      </c>
      <c r="L9" s="31">
        <f t="shared" ref="L9:L56" si="3">G9*0.6</f>
        <v>7037647.2600000007</v>
      </c>
      <c r="M9" s="30">
        <f t="shared" ref="M9:M56" si="4">L9-K9</f>
        <v>1172941.21</v>
      </c>
      <c r="N9" s="32">
        <v>1154241.3</v>
      </c>
      <c r="O9" s="32">
        <v>1154241.3</v>
      </c>
      <c r="P9" s="32">
        <v>2086264.37</v>
      </c>
      <c r="Q9" s="32">
        <v>2086264.37</v>
      </c>
      <c r="R9" s="32">
        <v>2692399.66</v>
      </c>
      <c r="S9" s="32">
        <v>2692399.66</v>
      </c>
      <c r="T9" s="32">
        <v>3057013.87</v>
      </c>
      <c r="U9" s="32">
        <v>3057013.87</v>
      </c>
      <c r="V9" s="32">
        <v>3893734.2</v>
      </c>
      <c r="W9" s="32">
        <v>3893734.2</v>
      </c>
      <c r="X9" s="33"/>
      <c r="Y9" s="34">
        <f t="shared" ref="Y9:Y56" si="5">G9*0.6</f>
        <v>7037647.2600000007</v>
      </c>
      <c r="Z9" s="33" t="s">
        <v>48</v>
      </c>
      <c r="AA9" s="35" t="s">
        <v>49</v>
      </c>
      <c r="AB9" s="33" t="s">
        <v>50</v>
      </c>
      <c r="AC9" s="35" t="s">
        <v>51</v>
      </c>
      <c r="AD9" s="14">
        <v>42923</v>
      </c>
    </row>
    <row r="10" spans="2:30" s="3" customFormat="1" ht="48.75" customHeight="1" outlineLevel="3" x14ac:dyDescent="0.2">
      <c r="B10" s="35"/>
      <c r="C10" s="33"/>
      <c r="D10" s="33"/>
      <c r="E10" s="25"/>
      <c r="F10" s="25"/>
      <c r="G10" s="27">
        <f t="shared" si="0"/>
        <v>11729412.100000001</v>
      </c>
      <c r="H10" s="28" t="s">
        <v>47</v>
      </c>
      <c r="I10" s="36">
        <v>4</v>
      </c>
      <c r="J10" s="30">
        <f t="shared" si="1"/>
        <v>2932353.0250000004</v>
      </c>
      <c r="K10" s="31">
        <f t="shared" si="2"/>
        <v>5864706.0500000007</v>
      </c>
      <c r="L10" s="31">
        <f t="shared" si="3"/>
        <v>7037647.2600000007</v>
      </c>
      <c r="M10" s="30">
        <f t="shared" si="4"/>
        <v>1172941.21</v>
      </c>
      <c r="N10" s="30">
        <v>1154241.3</v>
      </c>
      <c r="O10" s="30">
        <v>1154241.3</v>
      </c>
      <c r="P10" s="30">
        <v>2086264.37</v>
      </c>
      <c r="Q10" s="30">
        <v>2086264.37</v>
      </c>
      <c r="R10" s="30">
        <v>2692399.66</v>
      </c>
      <c r="S10" s="30">
        <v>2692399.66</v>
      </c>
      <c r="T10" s="30">
        <v>3057013.87</v>
      </c>
      <c r="U10" s="30">
        <v>3057013.87</v>
      </c>
      <c r="V10" s="30">
        <v>3893734.2</v>
      </c>
      <c r="W10" s="30">
        <v>3893734.2</v>
      </c>
      <c r="X10" s="35" t="s">
        <v>52</v>
      </c>
      <c r="Y10" s="34">
        <f t="shared" si="5"/>
        <v>7037647.2600000007</v>
      </c>
      <c r="Z10" s="33" t="s">
        <v>48</v>
      </c>
      <c r="AA10" s="35" t="s">
        <v>49</v>
      </c>
      <c r="AB10" s="33"/>
      <c r="AC10" s="35"/>
      <c r="AD10" s="14">
        <v>42923</v>
      </c>
    </row>
    <row r="11" spans="2:30" ht="81.75" customHeight="1" outlineLevel="2" x14ac:dyDescent="0.2">
      <c r="B11" s="24">
        <v>2</v>
      </c>
      <c r="C11" s="24" t="s">
        <v>53</v>
      </c>
      <c r="D11" s="24" t="s">
        <v>54</v>
      </c>
      <c r="E11" s="24"/>
      <c r="F11" s="26">
        <v>42855</v>
      </c>
      <c r="G11" s="27">
        <f t="shared" si="0"/>
        <v>8920799.0500000007</v>
      </c>
      <c r="H11" s="28" t="s">
        <v>47</v>
      </c>
      <c r="I11" s="29">
        <v>4</v>
      </c>
      <c r="J11" s="30">
        <f t="shared" si="1"/>
        <v>2230199.7624999997</v>
      </c>
      <c r="K11" s="31">
        <f t="shared" si="2"/>
        <v>4460399.5249999994</v>
      </c>
      <c r="L11" s="31">
        <f t="shared" si="3"/>
        <v>5352479.4300000006</v>
      </c>
      <c r="M11" s="30">
        <f t="shared" si="4"/>
        <v>892079.90500000119</v>
      </c>
      <c r="N11" s="32">
        <v>1099754.8799999999</v>
      </c>
      <c r="O11" s="32">
        <v>1099754.8799999999</v>
      </c>
      <c r="P11" s="32">
        <v>1586360.2</v>
      </c>
      <c r="Q11" s="32">
        <v>1586360.2</v>
      </c>
      <c r="R11" s="32">
        <v>1934636.09</v>
      </c>
      <c r="S11" s="32">
        <v>1934636.09</v>
      </c>
      <c r="T11" s="32">
        <v>2414317.77</v>
      </c>
      <c r="U11" s="32">
        <v>2414317.77</v>
      </c>
      <c r="V11" s="32">
        <v>2985484.99</v>
      </c>
      <c r="W11" s="32">
        <v>2985484.99</v>
      </c>
      <c r="X11" s="33"/>
      <c r="Y11" s="34">
        <f t="shared" si="5"/>
        <v>5352479.4300000006</v>
      </c>
      <c r="Z11" s="33" t="s">
        <v>48</v>
      </c>
      <c r="AA11" s="35" t="s">
        <v>49</v>
      </c>
      <c r="AB11" s="33" t="s">
        <v>55</v>
      </c>
      <c r="AC11" s="35" t="s">
        <v>56</v>
      </c>
      <c r="AD11" s="14">
        <v>42923</v>
      </c>
    </row>
    <row r="12" spans="2:30" s="3" customFormat="1" ht="50.25" customHeight="1" outlineLevel="3" x14ac:dyDescent="0.2">
      <c r="B12" s="35"/>
      <c r="C12" s="33"/>
      <c r="D12" s="33"/>
      <c r="E12" s="25" t="s">
        <v>57</v>
      </c>
      <c r="F12" s="25"/>
      <c r="G12" s="27">
        <f t="shared" si="0"/>
        <v>8692609.25</v>
      </c>
      <c r="H12" s="28" t="s">
        <v>47</v>
      </c>
      <c r="I12" s="36">
        <v>4</v>
      </c>
      <c r="J12" s="30">
        <f t="shared" si="1"/>
        <v>2173152.3125</v>
      </c>
      <c r="K12" s="31">
        <f t="shared" si="2"/>
        <v>4346304.625</v>
      </c>
      <c r="L12" s="31">
        <f t="shared" si="3"/>
        <v>5215565.55</v>
      </c>
      <c r="M12" s="30">
        <f t="shared" si="4"/>
        <v>869260.92499999981</v>
      </c>
      <c r="N12" s="30">
        <v>1068728.6000000001</v>
      </c>
      <c r="O12" s="30">
        <v>1068728.6000000001</v>
      </c>
      <c r="P12" s="30">
        <v>1543561.43</v>
      </c>
      <c r="Q12" s="30">
        <v>1543561.43</v>
      </c>
      <c r="R12" s="30">
        <v>1887231.2</v>
      </c>
      <c r="S12" s="30">
        <v>1887231.2</v>
      </c>
      <c r="T12" s="30">
        <v>2342547.7000000002</v>
      </c>
      <c r="U12" s="30">
        <v>2342547.7000000002</v>
      </c>
      <c r="V12" s="30">
        <v>2919268.92</v>
      </c>
      <c r="W12" s="30">
        <v>2919268.92</v>
      </c>
      <c r="X12" s="35" t="s">
        <v>52</v>
      </c>
      <c r="Y12" s="34">
        <f t="shared" si="5"/>
        <v>5215565.55</v>
      </c>
      <c r="Z12" s="33" t="s">
        <v>48</v>
      </c>
      <c r="AA12" s="35" t="s">
        <v>49</v>
      </c>
      <c r="AB12" s="33"/>
      <c r="AC12" s="33"/>
      <c r="AD12" s="14">
        <v>42923</v>
      </c>
    </row>
    <row r="13" spans="2:30" s="3" customFormat="1" ht="36" customHeight="1" outlineLevel="3" x14ac:dyDescent="0.2">
      <c r="B13" s="35"/>
      <c r="C13" s="33"/>
      <c r="D13" s="33"/>
      <c r="E13" s="25" t="s">
        <v>58</v>
      </c>
      <c r="F13" s="25"/>
      <c r="G13" s="27">
        <f t="shared" si="0"/>
        <v>228189.80000000002</v>
      </c>
      <c r="H13" s="28" t="s">
        <v>47</v>
      </c>
      <c r="I13" s="36">
        <v>4</v>
      </c>
      <c r="J13" s="30">
        <f t="shared" si="1"/>
        <v>57047.450000000004</v>
      </c>
      <c r="K13" s="31">
        <f t="shared" si="2"/>
        <v>114094.90000000001</v>
      </c>
      <c r="L13" s="31">
        <f t="shared" si="3"/>
        <v>136913.88</v>
      </c>
      <c r="M13" s="30">
        <f t="shared" si="4"/>
        <v>22818.979999999996</v>
      </c>
      <c r="N13" s="30">
        <v>31026.28</v>
      </c>
      <c r="O13" s="30">
        <v>31026.28</v>
      </c>
      <c r="P13" s="30">
        <v>42798.77</v>
      </c>
      <c r="Q13" s="30">
        <v>42798.77</v>
      </c>
      <c r="R13" s="30">
        <v>47404.89</v>
      </c>
      <c r="S13" s="30">
        <v>47404.89</v>
      </c>
      <c r="T13" s="30">
        <v>71770.070000000007</v>
      </c>
      <c r="U13" s="30">
        <v>71770.070000000007</v>
      </c>
      <c r="V13" s="30">
        <v>66216.070000000007</v>
      </c>
      <c r="W13" s="30">
        <v>66216.070000000007</v>
      </c>
      <c r="X13" s="35" t="s">
        <v>52</v>
      </c>
      <c r="Y13" s="34">
        <f t="shared" si="5"/>
        <v>136913.88</v>
      </c>
      <c r="Z13" s="33" t="s">
        <v>48</v>
      </c>
      <c r="AA13" s="35" t="s">
        <v>49</v>
      </c>
      <c r="AB13" s="33"/>
      <c r="AC13" s="33"/>
      <c r="AD13" s="14">
        <v>42923</v>
      </c>
    </row>
    <row r="14" spans="2:30" ht="22.5" hidden="1" customHeight="1" outlineLevel="2" x14ac:dyDescent="0.2">
      <c r="B14" s="24"/>
      <c r="C14" s="24" t="s">
        <v>59</v>
      </c>
      <c r="D14" s="24"/>
      <c r="E14" s="24"/>
      <c r="F14" s="24"/>
      <c r="G14" s="27">
        <f t="shared" si="0"/>
        <v>7896108.7400000002</v>
      </c>
      <c r="H14" s="28" t="s">
        <v>47</v>
      </c>
      <c r="I14" s="29">
        <v>4</v>
      </c>
      <c r="J14" s="30">
        <f t="shared" si="1"/>
        <v>2112171.1524999999</v>
      </c>
      <c r="K14" s="31">
        <f t="shared" si="2"/>
        <v>4224342.3049999997</v>
      </c>
      <c r="L14" s="31">
        <f t="shared" si="3"/>
        <v>4737665.2439999999</v>
      </c>
      <c r="M14" s="30">
        <f t="shared" si="4"/>
        <v>513322.93900000025</v>
      </c>
      <c r="N14" s="32">
        <v>1239018.56</v>
      </c>
      <c r="O14" s="32">
        <v>1239018.56</v>
      </c>
      <c r="P14" s="32">
        <v>1918633.35</v>
      </c>
      <c r="Q14" s="32">
        <v>1918633.35</v>
      </c>
      <c r="R14" s="32">
        <v>2976706.77</v>
      </c>
      <c r="S14" s="32">
        <v>2976706.77</v>
      </c>
      <c r="T14" s="32">
        <v>3553344.49</v>
      </c>
      <c r="U14" s="32">
        <v>3000768.62</v>
      </c>
      <c r="V14" s="37"/>
      <c r="W14" s="37"/>
      <c r="X14" s="33"/>
      <c r="Y14" s="34">
        <f t="shared" si="5"/>
        <v>4737665.2439999999</v>
      </c>
      <c r="Z14" s="33" t="s">
        <v>48</v>
      </c>
      <c r="AA14" s="35" t="s">
        <v>49</v>
      </c>
      <c r="AB14" s="33"/>
      <c r="AC14" s="33"/>
      <c r="AD14" s="14">
        <v>42923</v>
      </c>
    </row>
    <row r="15" spans="2:30" s="3" customFormat="1" ht="22.5" hidden="1" customHeight="1" outlineLevel="3" x14ac:dyDescent="0.2">
      <c r="B15" s="25"/>
      <c r="C15" s="25" t="s">
        <v>60</v>
      </c>
      <c r="D15" s="25"/>
      <c r="E15" s="25"/>
      <c r="F15" s="25"/>
      <c r="G15" s="27">
        <f t="shared" si="0"/>
        <v>7896108.7400000002</v>
      </c>
      <c r="H15" s="28" t="s">
        <v>47</v>
      </c>
      <c r="I15" s="36">
        <v>4</v>
      </c>
      <c r="J15" s="30">
        <f t="shared" si="1"/>
        <v>2112171.1524999999</v>
      </c>
      <c r="K15" s="31">
        <f t="shared" si="2"/>
        <v>4224342.3049999997</v>
      </c>
      <c r="L15" s="31">
        <f t="shared" si="3"/>
        <v>4737665.2439999999</v>
      </c>
      <c r="M15" s="30">
        <f t="shared" si="4"/>
        <v>513322.93900000025</v>
      </c>
      <c r="N15" s="30">
        <v>1239018.56</v>
      </c>
      <c r="O15" s="30">
        <v>1239018.56</v>
      </c>
      <c r="P15" s="30">
        <v>1918633.35</v>
      </c>
      <c r="Q15" s="30">
        <v>1918633.35</v>
      </c>
      <c r="R15" s="30">
        <v>2976706.77</v>
      </c>
      <c r="S15" s="30">
        <v>2976706.77</v>
      </c>
      <c r="T15" s="30">
        <v>3553344.49</v>
      </c>
      <c r="U15" s="30">
        <v>3000768.62</v>
      </c>
      <c r="V15" s="38"/>
      <c r="W15" s="38"/>
      <c r="X15" s="33"/>
      <c r="Y15" s="34">
        <f t="shared" si="5"/>
        <v>4737665.2439999999</v>
      </c>
      <c r="Z15" s="33" t="s">
        <v>48</v>
      </c>
      <c r="AA15" s="35" t="s">
        <v>49</v>
      </c>
      <c r="AB15" s="33"/>
      <c r="AC15" s="33"/>
      <c r="AD15" s="14">
        <v>42923</v>
      </c>
    </row>
    <row r="16" spans="2:30" ht="22.5" hidden="1" customHeight="1" outlineLevel="2" x14ac:dyDescent="0.2">
      <c r="B16" s="24"/>
      <c r="C16" s="24" t="s">
        <v>61</v>
      </c>
      <c r="D16" s="24"/>
      <c r="E16" s="24"/>
      <c r="F16" s="24"/>
      <c r="G16" s="27">
        <f t="shared" si="0"/>
        <v>6459141.9100000001</v>
      </c>
      <c r="H16" s="28" t="s">
        <v>47</v>
      </c>
      <c r="I16" s="29">
        <v>4</v>
      </c>
      <c r="J16" s="30">
        <f t="shared" si="1"/>
        <v>1614785.4775</v>
      </c>
      <c r="K16" s="31">
        <f t="shared" si="2"/>
        <v>3229570.9550000001</v>
      </c>
      <c r="L16" s="31">
        <f t="shared" si="3"/>
        <v>3875485.1459999997</v>
      </c>
      <c r="M16" s="30">
        <f t="shared" si="4"/>
        <v>645914.19099999964</v>
      </c>
      <c r="N16" s="32">
        <v>1043518.17</v>
      </c>
      <c r="O16" s="32">
        <v>1043518.17</v>
      </c>
      <c r="P16" s="32">
        <v>1823997.56</v>
      </c>
      <c r="Q16" s="32">
        <v>1823997.56</v>
      </c>
      <c r="R16" s="32">
        <v>2185289.0499999998</v>
      </c>
      <c r="S16" s="32">
        <v>2185289.0499999998</v>
      </c>
      <c r="T16" s="32">
        <v>2449855.2999999998</v>
      </c>
      <c r="U16" s="32">
        <v>2449855.2999999998</v>
      </c>
      <c r="V16" s="37"/>
      <c r="W16" s="37"/>
      <c r="X16" s="33"/>
      <c r="Y16" s="34">
        <f t="shared" si="5"/>
        <v>3875485.1459999997</v>
      </c>
      <c r="Z16" s="33" t="s">
        <v>48</v>
      </c>
      <c r="AA16" s="35" t="s">
        <v>49</v>
      </c>
      <c r="AB16" s="33"/>
      <c r="AC16" s="33"/>
      <c r="AD16" s="14">
        <v>42923</v>
      </c>
    </row>
    <row r="17" spans="2:30" s="3" customFormat="1" ht="22.5" hidden="1" customHeight="1" outlineLevel="3" x14ac:dyDescent="0.2">
      <c r="B17" s="25"/>
      <c r="C17" s="25" t="s">
        <v>62</v>
      </c>
      <c r="D17" s="25"/>
      <c r="E17" s="25"/>
      <c r="F17" s="25"/>
      <c r="G17" s="27">
        <f t="shared" si="0"/>
        <v>5473941.21</v>
      </c>
      <c r="H17" s="28" t="s">
        <v>47</v>
      </c>
      <c r="I17" s="36">
        <v>4</v>
      </c>
      <c r="J17" s="30">
        <f t="shared" si="1"/>
        <v>1368485.3025</v>
      </c>
      <c r="K17" s="31">
        <f t="shared" si="2"/>
        <v>2736970.605</v>
      </c>
      <c r="L17" s="31">
        <f t="shared" si="3"/>
        <v>3284364.7259999998</v>
      </c>
      <c r="M17" s="30">
        <f t="shared" si="4"/>
        <v>547394.12099999981</v>
      </c>
      <c r="N17" s="30">
        <v>950853.05</v>
      </c>
      <c r="O17" s="30">
        <v>950853.05</v>
      </c>
      <c r="P17" s="30">
        <v>1555502.38</v>
      </c>
      <c r="Q17" s="30">
        <v>1555502.38</v>
      </c>
      <c r="R17" s="30">
        <v>1855050.49</v>
      </c>
      <c r="S17" s="30">
        <v>1855050.49</v>
      </c>
      <c r="T17" s="30">
        <v>2063388.34</v>
      </c>
      <c r="U17" s="30">
        <v>2063388.34</v>
      </c>
      <c r="V17" s="38"/>
      <c r="W17" s="38"/>
      <c r="X17" s="33"/>
      <c r="Y17" s="34">
        <f t="shared" si="5"/>
        <v>3284364.7259999998</v>
      </c>
      <c r="Z17" s="33" t="s">
        <v>48</v>
      </c>
      <c r="AA17" s="35" t="s">
        <v>49</v>
      </c>
      <c r="AB17" s="33"/>
      <c r="AC17" s="33"/>
      <c r="AD17" s="14">
        <v>42923</v>
      </c>
    </row>
    <row r="18" spans="2:30" s="3" customFormat="1" ht="22.5" hidden="1" customHeight="1" outlineLevel="3" x14ac:dyDescent="0.2">
      <c r="B18" s="25"/>
      <c r="C18" s="25" t="s">
        <v>63</v>
      </c>
      <c r="D18" s="25"/>
      <c r="E18" s="25"/>
      <c r="F18" s="25"/>
      <c r="G18" s="27">
        <f t="shared" si="0"/>
        <v>851978.66999999993</v>
      </c>
      <c r="H18" s="28" t="s">
        <v>47</v>
      </c>
      <c r="I18" s="36">
        <v>4</v>
      </c>
      <c r="J18" s="30">
        <f t="shared" si="1"/>
        <v>212994.66750000001</v>
      </c>
      <c r="K18" s="31">
        <f t="shared" si="2"/>
        <v>425989.33500000002</v>
      </c>
      <c r="L18" s="31">
        <f t="shared" si="3"/>
        <v>511187.20199999993</v>
      </c>
      <c r="M18" s="30">
        <f t="shared" si="4"/>
        <v>85197.866999999911</v>
      </c>
      <c r="N18" s="30">
        <v>84059.69</v>
      </c>
      <c r="O18" s="30">
        <v>84059.69</v>
      </c>
      <c r="P18" s="30">
        <v>238286.79</v>
      </c>
      <c r="Q18" s="30">
        <v>238286.79</v>
      </c>
      <c r="R18" s="30">
        <v>287518.93</v>
      </c>
      <c r="S18" s="30">
        <v>287518.93</v>
      </c>
      <c r="T18" s="30">
        <v>326172.95</v>
      </c>
      <c r="U18" s="30">
        <v>326172.95</v>
      </c>
      <c r="V18" s="38"/>
      <c r="W18" s="38"/>
      <c r="X18" s="33"/>
      <c r="Y18" s="34">
        <f t="shared" si="5"/>
        <v>511187.20199999993</v>
      </c>
      <c r="Z18" s="33" t="s">
        <v>48</v>
      </c>
      <c r="AA18" s="35" t="s">
        <v>49</v>
      </c>
      <c r="AB18" s="33"/>
      <c r="AC18" s="33"/>
      <c r="AD18" s="14">
        <v>42923</v>
      </c>
    </row>
    <row r="19" spans="2:30" s="3" customFormat="1" ht="22.5" hidden="1" customHeight="1" outlineLevel="3" x14ac:dyDescent="0.2">
      <c r="B19" s="25"/>
      <c r="C19" s="25" t="s">
        <v>64</v>
      </c>
      <c r="D19" s="25"/>
      <c r="E19" s="25"/>
      <c r="F19" s="25"/>
      <c r="G19" s="27">
        <f t="shared" si="0"/>
        <v>133222.03</v>
      </c>
      <c r="H19" s="28" t="s">
        <v>47</v>
      </c>
      <c r="I19" s="36">
        <v>4</v>
      </c>
      <c r="J19" s="30">
        <f t="shared" si="1"/>
        <v>33305.5075</v>
      </c>
      <c r="K19" s="31">
        <f t="shared" si="2"/>
        <v>66611.014999999999</v>
      </c>
      <c r="L19" s="31">
        <f t="shared" si="3"/>
        <v>79933.217999999993</v>
      </c>
      <c r="M19" s="30">
        <f t="shared" si="4"/>
        <v>13322.202999999994</v>
      </c>
      <c r="N19" s="30">
        <v>8605.43</v>
      </c>
      <c r="O19" s="30">
        <v>8605.43</v>
      </c>
      <c r="P19" s="30">
        <v>30208.39</v>
      </c>
      <c r="Q19" s="30">
        <v>30208.39</v>
      </c>
      <c r="R19" s="30">
        <v>42719.63</v>
      </c>
      <c r="S19" s="30">
        <v>42719.63</v>
      </c>
      <c r="T19" s="30">
        <v>60294.01</v>
      </c>
      <c r="U19" s="30">
        <v>60294.01</v>
      </c>
      <c r="V19" s="38"/>
      <c r="W19" s="38"/>
      <c r="X19" s="33"/>
      <c r="Y19" s="34">
        <f t="shared" si="5"/>
        <v>79933.217999999993</v>
      </c>
      <c r="Z19" s="33" t="s">
        <v>48</v>
      </c>
      <c r="AA19" s="35" t="s">
        <v>49</v>
      </c>
      <c r="AB19" s="33"/>
      <c r="AC19" s="33"/>
      <c r="AD19" s="14">
        <v>42923</v>
      </c>
    </row>
    <row r="20" spans="2:30" ht="22.5" hidden="1" customHeight="1" outlineLevel="2" x14ac:dyDescent="0.2">
      <c r="B20" s="24"/>
      <c r="C20" s="24" t="s">
        <v>65</v>
      </c>
      <c r="D20" s="24"/>
      <c r="E20" s="24"/>
      <c r="F20" s="24"/>
      <c r="G20" s="27">
        <f t="shared" si="0"/>
        <v>5701368.6799999997</v>
      </c>
      <c r="H20" s="28" t="s">
        <v>47</v>
      </c>
      <c r="I20" s="29">
        <v>4</v>
      </c>
      <c r="J20" s="30">
        <f t="shared" si="1"/>
        <v>1676884.6324999998</v>
      </c>
      <c r="K20" s="31">
        <f t="shared" si="2"/>
        <v>3353769.2649999997</v>
      </c>
      <c r="L20" s="31">
        <f t="shared" si="3"/>
        <v>3420821.2079999996</v>
      </c>
      <c r="M20" s="30">
        <f t="shared" si="4"/>
        <v>67051.94299999997</v>
      </c>
      <c r="N20" s="32">
        <v>845213.95</v>
      </c>
      <c r="O20" s="32">
        <v>845213.95</v>
      </c>
      <c r="P20" s="32">
        <v>1739883.6</v>
      </c>
      <c r="Q20" s="32">
        <v>1739883.6</v>
      </c>
      <c r="R20" s="32">
        <v>2222015.48</v>
      </c>
      <c r="S20" s="32">
        <v>2222015.48</v>
      </c>
      <c r="T20" s="32">
        <v>2745639.45</v>
      </c>
      <c r="U20" s="32">
        <v>1739469.6</v>
      </c>
      <c r="V20" s="37"/>
      <c r="W20" s="37"/>
      <c r="X20" s="33"/>
      <c r="Y20" s="34">
        <f t="shared" si="5"/>
        <v>3420821.2079999996</v>
      </c>
      <c r="Z20" s="33" t="s">
        <v>48</v>
      </c>
      <c r="AA20" s="35" t="s">
        <v>49</v>
      </c>
      <c r="AB20" s="33"/>
      <c r="AC20" s="33"/>
      <c r="AD20" s="14">
        <v>42923</v>
      </c>
    </row>
    <row r="21" spans="2:30" s="3" customFormat="1" ht="22.5" hidden="1" customHeight="1" outlineLevel="3" x14ac:dyDescent="0.2">
      <c r="B21" s="25"/>
      <c r="C21" s="25" t="s">
        <v>66</v>
      </c>
      <c r="D21" s="25"/>
      <c r="E21" s="25"/>
      <c r="F21" s="25"/>
      <c r="G21" s="27">
        <f t="shared" si="0"/>
        <v>5701368.6799999997</v>
      </c>
      <c r="H21" s="28" t="s">
        <v>47</v>
      </c>
      <c r="I21" s="36">
        <v>4</v>
      </c>
      <c r="J21" s="30">
        <f t="shared" si="1"/>
        <v>1676884.6324999998</v>
      </c>
      <c r="K21" s="31">
        <f t="shared" si="2"/>
        <v>3353769.2649999997</v>
      </c>
      <c r="L21" s="31">
        <f t="shared" si="3"/>
        <v>3420821.2079999996</v>
      </c>
      <c r="M21" s="30">
        <f t="shared" si="4"/>
        <v>67051.94299999997</v>
      </c>
      <c r="N21" s="30">
        <v>845213.95</v>
      </c>
      <c r="O21" s="30">
        <v>845213.95</v>
      </c>
      <c r="P21" s="30">
        <v>1739883.6</v>
      </c>
      <c r="Q21" s="30">
        <v>1739883.6</v>
      </c>
      <c r="R21" s="30">
        <v>2222015.48</v>
      </c>
      <c r="S21" s="30">
        <v>2222015.48</v>
      </c>
      <c r="T21" s="30">
        <v>2745639.45</v>
      </c>
      <c r="U21" s="30">
        <v>1739469.6</v>
      </c>
      <c r="V21" s="38"/>
      <c r="W21" s="38"/>
      <c r="X21" s="33"/>
      <c r="Y21" s="34">
        <f t="shared" si="5"/>
        <v>3420821.2079999996</v>
      </c>
      <c r="Z21" s="33" t="s">
        <v>48</v>
      </c>
      <c r="AA21" s="35" t="s">
        <v>49</v>
      </c>
      <c r="AB21" s="33"/>
      <c r="AC21" s="33"/>
      <c r="AD21" s="14">
        <v>42923</v>
      </c>
    </row>
    <row r="22" spans="2:30" ht="22.5" hidden="1" customHeight="1" outlineLevel="2" x14ac:dyDescent="0.2">
      <c r="B22" s="24"/>
      <c r="C22" s="24" t="s">
        <v>67</v>
      </c>
      <c r="D22" s="24"/>
      <c r="E22" s="24"/>
      <c r="F22" s="24"/>
      <c r="G22" s="27">
        <f t="shared" si="0"/>
        <v>5453535.0499999998</v>
      </c>
      <c r="H22" s="28" t="s">
        <v>47</v>
      </c>
      <c r="I22" s="29">
        <v>4</v>
      </c>
      <c r="J22" s="30">
        <f t="shared" si="1"/>
        <v>1363383.7625</v>
      </c>
      <c r="K22" s="31">
        <f t="shared" si="2"/>
        <v>2726767.5249999999</v>
      </c>
      <c r="L22" s="31">
        <f t="shared" si="3"/>
        <v>3272121.03</v>
      </c>
      <c r="M22" s="30">
        <f t="shared" si="4"/>
        <v>545353.50499999989</v>
      </c>
      <c r="N22" s="32">
        <v>454546.43</v>
      </c>
      <c r="O22" s="32">
        <v>454546.43</v>
      </c>
      <c r="P22" s="32">
        <v>1278842.17</v>
      </c>
      <c r="Q22" s="32">
        <v>1278842.17</v>
      </c>
      <c r="R22" s="32">
        <v>1911635.35</v>
      </c>
      <c r="S22" s="32">
        <v>1911635.35</v>
      </c>
      <c r="T22" s="32">
        <v>2263057.5299999998</v>
      </c>
      <c r="U22" s="32">
        <v>2263057.5299999998</v>
      </c>
      <c r="V22" s="37"/>
      <c r="W22" s="37"/>
      <c r="X22" s="33"/>
      <c r="Y22" s="34">
        <f t="shared" si="5"/>
        <v>3272121.03</v>
      </c>
      <c r="Z22" s="33" t="s">
        <v>48</v>
      </c>
      <c r="AA22" s="35" t="s">
        <v>49</v>
      </c>
      <c r="AB22" s="33"/>
      <c r="AC22" s="33"/>
      <c r="AD22" s="14">
        <v>42923</v>
      </c>
    </row>
    <row r="23" spans="2:30" s="3" customFormat="1" ht="22.5" hidden="1" customHeight="1" outlineLevel="3" x14ac:dyDescent="0.2">
      <c r="B23" s="25"/>
      <c r="C23" s="25" t="s">
        <v>68</v>
      </c>
      <c r="D23" s="25"/>
      <c r="E23" s="25"/>
      <c r="F23" s="25"/>
      <c r="G23" s="27">
        <f t="shared" si="0"/>
        <v>5408083.7199999997</v>
      </c>
      <c r="H23" s="28" t="s">
        <v>47</v>
      </c>
      <c r="I23" s="36">
        <v>4</v>
      </c>
      <c r="J23" s="30">
        <f t="shared" si="1"/>
        <v>1352020.93</v>
      </c>
      <c r="K23" s="31">
        <f t="shared" si="2"/>
        <v>2704041.86</v>
      </c>
      <c r="L23" s="31">
        <f t="shared" si="3"/>
        <v>3244850.2319999998</v>
      </c>
      <c r="M23" s="30">
        <f t="shared" si="4"/>
        <v>540808.37199999997</v>
      </c>
      <c r="N23" s="30">
        <v>450668.14</v>
      </c>
      <c r="O23" s="30">
        <v>450668.14</v>
      </c>
      <c r="P23" s="30">
        <v>1267999.82</v>
      </c>
      <c r="Q23" s="30">
        <v>1267999.82</v>
      </c>
      <c r="R23" s="30">
        <v>1894599.23</v>
      </c>
      <c r="S23" s="30">
        <v>1894599.23</v>
      </c>
      <c r="T23" s="30">
        <v>2245484.67</v>
      </c>
      <c r="U23" s="30">
        <v>2245484.67</v>
      </c>
      <c r="V23" s="38"/>
      <c r="W23" s="38"/>
      <c r="X23" s="33"/>
      <c r="Y23" s="34">
        <f t="shared" si="5"/>
        <v>3244850.2319999998</v>
      </c>
      <c r="Z23" s="33" t="s">
        <v>48</v>
      </c>
      <c r="AA23" s="35" t="s">
        <v>49</v>
      </c>
      <c r="AB23" s="33"/>
      <c r="AC23" s="33"/>
      <c r="AD23" s="14">
        <v>42923</v>
      </c>
    </row>
    <row r="24" spans="2:30" s="3" customFormat="1" ht="22.5" hidden="1" customHeight="1" outlineLevel="3" x14ac:dyDescent="0.2">
      <c r="B24" s="25"/>
      <c r="C24" s="25" t="s">
        <v>69</v>
      </c>
      <c r="D24" s="25"/>
      <c r="E24" s="25"/>
      <c r="F24" s="25"/>
      <c r="G24" s="27">
        <f t="shared" si="0"/>
        <v>45451.33</v>
      </c>
      <c r="H24" s="28" t="s">
        <v>47</v>
      </c>
      <c r="I24" s="36">
        <v>4</v>
      </c>
      <c r="J24" s="30">
        <f t="shared" si="1"/>
        <v>11362.832499999999</v>
      </c>
      <c r="K24" s="31">
        <f t="shared" si="2"/>
        <v>22725.664999999997</v>
      </c>
      <c r="L24" s="31">
        <f t="shared" si="3"/>
        <v>27270.797999999999</v>
      </c>
      <c r="M24" s="30">
        <f t="shared" si="4"/>
        <v>4545.1330000000016</v>
      </c>
      <c r="N24" s="30">
        <v>3878.29</v>
      </c>
      <c r="O24" s="30">
        <v>3878.29</v>
      </c>
      <c r="P24" s="30">
        <v>10842.35</v>
      </c>
      <c r="Q24" s="30">
        <v>10842.35</v>
      </c>
      <c r="R24" s="30">
        <v>17036.12</v>
      </c>
      <c r="S24" s="30">
        <v>17036.12</v>
      </c>
      <c r="T24" s="30">
        <v>17572.86</v>
      </c>
      <c r="U24" s="30">
        <v>17572.86</v>
      </c>
      <c r="V24" s="38"/>
      <c r="W24" s="38"/>
      <c r="X24" s="33"/>
      <c r="Y24" s="34">
        <f t="shared" si="5"/>
        <v>27270.797999999999</v>
      </c>
      <c r="Z24" s="33" t="s">
        <v>48</v>
      </c>
      <c r="AA24" s="35" t="s">
        <v>49</v>
      </c>
      <c r="AB24" s="33"/>
      <c r="AC24" s="33"/>
      <c r="AD24" s="14">
        <v>42923</v>
      </c>
    </row>
    <row r="25" spans="2:30" ht="22.5" hidden="1" customHeight="1" outlineLevel="2" x14ac:dyDescent="0.2">
      <c r="B25" s="24"/>
      <c r="C25" s="24" t="s">
        <v>70</v>
      </c>
      <c r="D25" s="24"/>
      <c r="E25" s="24"/>
      <c r="F25" s="24"/>
      <c r="G25" s="27">
        <f t="shared" si="0"/>
        <v>4054496.63</v>
      </c>
      <c r="H25" s="28" t="s">
        <v>47</v>
      </c>
      <c r="I25" s="29">
        <v>4</v>
      </c>
      <c r="J25" s="30">
        <f t="shared" si="1"/>
        <v>1013624.1575</v>
      </c>
      <c r="K25" s="31">
        <f t="shared" si="2"/>
        <v>2027248.3149999999</v>
      </c>
      <c r="L25" s="31">
        <f t="shared" si="3"/>
        <v>2432697.9779999997</v>
      </c>
      <c r="M25" s="30">
        <f t="shared" si="4"/>
        <v>405449.66299999971</v>
      </c>
      <c r="N25" s="32">
        <v>518049.33</v>
      </c>
      <c r="O25" s="32">
        <v>518049.33</v>
      </c>
      <c r="P25" s="32">
        <v>1113413.5900000001</v>
      </c>
      <c r="Q25" s="32">
        <v>1113413.5900000001</v>
      </c>
      <c r="R25" s="32">
        <v>1381599.97</v>
      </c>
      <c r="S25" s="32">
        <v>1381599.97</v>
      </c>
      <c r="T25" s="32">
        <v>1559483.07</v>
      </c>
      <c r="U25" s="32">
        <v>1559483.07</v>
      </c>
      <c r="V25" s="37"/>
      <c r="W25" s="37"/>
      <c r="X25" s="33"/>
      <c r="Y25" s="34">
        <f t="shared" si="5"/>
        <v>2432697.9779999997</v>
      </c>
      <c r="Z25" s="33" t="s">
        <v>48</v>
      </c>
      <c r="AA25" s="35" t="s">
        <v>49</v>
      </c>
      <c r="AB25" s="33"/>
      <c r="AC25" s="33"/>
      <c r="AD25" s="14">
        <v>42923</v>
      </c>
    </row>
    <row r="26" spans="2:30" s="3" customFormat="1" ht="22.5" hidden="1" customHeight="1" outlineLevel="3" x14ac:dyDescent="0.2">
      <c r="B26" s="25"/>
      <c r="C26" s="25" t="s">
        <v>71</v>
      </c>
      <c r="D26" s="25"/>
      <c r="E26" s="25"/>
      <c r="F26" s="25"/>
      <c r="G26" s="27">
        <f t="shared" si="0"/>
        <v>2743876.6</v>
      </c>
      <c r="H26" s="28" t="s">
        <v>47</v>
      </c>
      <c r="I26" s="36">
        <v>4</v>
      </c>
      <c r="J26" s="30">
        <f t="shared" si="1"/>
        <v>685969.15</v>
      </c>
      <c r="K26" s="31">
        <f t="shared" si="2"/>
        <v>1371938.3</v>
      </c>
      <c r="L26" s="31">
        <f t="shared" si="3"/>
        <v>1646325.96</v>
      </c>
      <c r="M26" s="30">
        <f t="shared" si="4"/>
        <v>274387.65999999992</v>
      </c>
      <c r="N26" s="30">
        <v>335418.95</v>
      </c>
      <c r="O26" s="30">
        <v>335418.95</v>
      </c>
      <c r="P26" s="30">
        <v>776891.52</v>
      </c>
      <c r="Q26" s="30">
        <v>776891.52</v>
      </c>
      <c r="R26" s="30">
        <v>925131.2</v>
      </c>
      <c r="S26" s="30">
        <v>925131.2</v>
      </c>
      <c r="T26" s="30">
        <v>1041853.88</v>
      </c>
      <c r="U26" s="30">
        <v>1041853.88</v>
      </c>
      <c r="V26" s="38"/>
      <c r="W26" s="38"/>
      <c r="X26" s="33"/>
      <c r="Y26" s="34">
        <f t="shared" si="5"/>
        <v>1646325.96</v>
      </c>
      <c r="Z26" s="33" t="s">
        <v>48</v>
      </c>
      <c r="AA26" s="35" t="s">
        <v>49</v>
      </c>
      <c r="AB26" s="33"/>
      <c r="AC26" s="33"/>
      <c r="AD26" s="14">
        <v>42923</v>
      </c>
    </row>
    <row r="27" spans="2:30" s="3" customFormat="1" ht="22.5" hidden="1" customHeight="1" outlineLevel="3" x14ac:dyDescent="0.2">
      <c r="B27" s="25"/>
      <c r="C27" s="25" t="s">
        <v>72</v>
      </c>
      <c r="D27" s="25"/>
      <c r="E27" s="25"/>
      <c r="F27" s="25"/>
      <c r="G27" s="27">
        <f t="shared" si="0"/>
        <v>991202</v>
      </c>
      <c r="H27" s="28" t="s">
        <v>47</v>
      </c>
      <c r="I27" s="36">
        <v>4</v>
      </c>
      <c r="J27" s="30">
        <f t="shared" si="1"/>
        <v>247800.5</v>
      </c>
      <c r="K27" s="31">
        <f t="shared" si="2"/>
        <v>495601</v>
      </c>
      <c r="L27" s="31">
        <f t="shared" si="3"/>
        <v>594721.19999999995</v>
      </c>
      <c r="M27" s="30">
        <f t="shared" si="4"/>
        <v>99120.199999999953</v>
      </c>
      <c r="N27" s="30">
        <v>152631.69</v>
      </c>
      <c r="O27" s="30">
        <v>152631.69</v>
      </c>
      <c r="P27" s="30">
        <v>259242.48</v>
      </c>
      <c r="Q27" s="30">
        <v>259242.48</v>
      </c>
      <c r="R27" s="30">
        <v>345659.15</v>
      </c>
      <c r="S27" s="30">
        <v>345659.15</v>
      </c>
      <c r="T27" s="30">
        <v>386300.37</v>
      </c>
      <c r="U27" s="30">
        <v>386300.37</v>
      </c>
      <c r="V27" s="38"/>
      <c r="W27" s="38"/>
      <c r="X27" s="33"/>
      <c r="Y27" s="34">
        <f t="shared" si="5"/>
        <v>594721.19999999995</v>
      </c>
      <c r="Z27" s="33" t="s">
        <v>48</v>
      </c>
      <c r="AA27" s="35" t="s">
        <v>49</v>
      </c>
      <c r="AB27" s="33"/>
      <c r="AC27" s="33"/>
      <c r="AD27" s="14">
        <v>42923</v>
      </c>
    </row>
    <row r="28" spans="2:30" s="3" customFormat="1" ht="22.5" hidden="1" customHeight="1" outlineLevel="3" x14ac:dyDescent="0.2">
      <c r="B28" s="25"/>
      <c r="C28" s="25" t="s">
        <v>73</v>
      </c>
      <c r="D28" s="25"/>
      <c r="E28" s="25"/>
      <c r="F28" s="25"/>
      <c r="G28" s="27">
        <f t="shared" si="0"/>
        <v>319418.03000000003</v>
      </c>
      <c r="H28" s="28" t="s">
        <v>47</v>
      </c>
      <c r="I28" s="36">
        <v>4</v>
      </c>
      <c r="J28" s="30">
        <f t="shared" si="1"/>
        <v>79854.507500000007</v>
      </c>
      <c r="K28" s="31">
        <f t="shared" si="2"/>
        <v>159709.01500000001</v>
      </c>
      <c r="L28" s="31">
        <f t="shared" si="3"/>
        <v>191650.818</v>
      </c>
      <c r="M28" s="30">
        <f t="shared" si="4"/>
        <v>31941.802999999985</v>
      </c>
      <c r="N28" s="30">
        <v>29998.69</v>
      </c>
      <c r="O28" s="30">
        <v>29998.69</v>
      </c>
      <c r="P28" s="30">
        <v>77279.59</v>
      </c>
      <c r="Q28" s="30">
        <v>77279.59</v>
      </c>
      <c r="R28" s="30">
        <v>110809.62</v>
      </c>
      <c r="S28" s="30">
        <v>110809.62</v>
      </c>
      <c r="T28" s="30">
        <v>131328.82</v>
      </c>
      <c r="U28" s="30">
        <v>131328.82</v>
      </c>
      <c r="V28" s="38"/>
      <c r="W28" s="38"/>
      <c r="X28" s="33"/>
      <c r="Y28" s="34">
        <f t="shared" si="5"/>
        <v>191650.818</v>
      </c>
      <c r="Z28" s="33" t="s">
        <v>48</v>
      </c>
      <c r="AA28" s="35" t="s">
        <v>49</v>
      </c>
      <c r="AB28" s="33"/>
      <c r="AC28" s="33"/>
      <c r="AD28" s="14">
        <v>42923</v>
      </c>
    </row>
    <row r="29" spans="2:30" ht="22.5" hidden="1" customHeight="1" outlineLevel="2" x14ac:dyDescent="0.2">
      <c r="B29" s="24"/>
      <c r="C29" s="24" t="s">
        <v>74</v>
      </c>
      <c r="D29" s="24"/>
      <c r="E29" s="24"/>
      <c r="F29" s="24"/>
      <c r="G29" s="27">
        <f t="shared" si="0"/>
        <v>4078315.3499999996</v>
      </c>
      <c r="H29" s="28" t="s">
        <v>47</v>
      </c>
      <c r="I29" s="29">
        <v>4</v>
      </c>
      <c r="J29" s="30">
        <f t="shared" si="1"/>
        <v>1019578.8375</v>
      </c>
      <c r="K29" s="31">
        <f t="shared" si="2"/>
        <v>2039157.675</v>
      </c>
      <c r="L29" s="31">
        <f t="shared" si="3"/>
        <v>2446989.2099999995</v>
      </c>
      <c r="M29" s="30">
        <f t="shared" si="4"/>
        <v>407831.53499999945</v>
      </c>
      <c r="N29" s="32">
        <v>378941.55</v>
      </c>
      <c r="O29" s="32">
        <v>378941.55</v>
      </c>
      <c r="P29" s="32">
        <v>1002683.06</v>
      </c>
      <c r="Q29" s="32">
        <v>1002683.06</v>
      </c>
      <c r="R29" s="32">
        <v>1422245.63</v>
      </c>
      <c r="S29" s="32">
        <v>1422245.63</v>
      </c>
      <c r="T29" s="32">
        <v>1653386.66</v>
      </c>
      <c r="U29" s="32">
        <v>1653386.66</v>
      </c>
      <c r="V29" s="37"/>
      <c r="W29" s="37"/>
      <c r="X29" s="33"/>
      <c r="Y29" s="34">
        <f t="shared" si="5"/>
        <v>2446989.2099999995</v>
      </c>
      <c r="Z29" s="33" t="s">
        <v>48</v>
      </c>
      <c r="AA29" s="35" t="s">
        <v>49</v>
      </c>
      <c r="AB29" s="33"/>
      <c r="AC29" s="33"/>
      <c r="AD29" s="14">
        <v>42923</v>
      </c>
    </row>
    <row r="30" spans="2:30" s="3" customFormat="1" ht="22.5" hidden="1" customHeight="1" outlineLevel="3" x14ac:dyDescent="0.2">
      <c r="B30" s="25"/>
      <c r="C30" s="25" t="s">
        <v>75</v>
      </c>
      <c r="D30" s="25"/>
      <c r="E30" s="25"/>
      <c r="F30" s="25"/>
      <c r="G30" s="27">
        <f t="shared" si="0"/>
        <v>4078315.3499999996</v>
      </c>
      <c r="H30" s="28" t="s">
        <v>47</v>
      </c>
      <c r="I30" s="36">
        <v>4</v>
      </c>
      <c r="J30" s="30">
        <f t="shared" si="1"/>
        <v>1019578.8375</v>
      </c>
      <c r="K30" s="31">
        <f t="shared" si="2"/>
        <v>2039157.675</v>
      </c>
      <c r="L30" s="31">
        <f t="shared" si="3"/>
        <v>2446989.2099999995</v>
      </c>
      <c r="M30" s="30">
        <f t="shared" si="4"/>
        <v>407831.53499999945</v>
      </c>
      <c r="N30" s="30">
        <v>378941.55</v>
      </c>
      <c r="O30" s="30">
        <v>378941.55</v>
      </c>
      <c r="P30" s="30">
        <v>1002683.06</v>
      </c>
      <c r="Q30" s="30">
        <v>1002683.06</v>
      </c>
      <c r="R30" s="30">
        <v>1422245.63</v>
      </c>
      <c r="S30" s="30">
        <v>1422245.63</v>
      </c>
      <c r="T30" s="30">
        <v>1653386.66</v>
      </c>
      <c r="U30" s="30">
        <v>1653386.66</v>
      </c>
      <c r="V30" s="38"/>
      <c r="W30" s="38"/>
      <c r="X30" s="33"/>
      <c r="Y30" s="34">
        <f t="shared" si="5"/>
        <v>2446989.2099999995</v>
      </c>
      <c r="Z30" s="33" t="s">
        <v>48</v>
      </c>
      <c r="AA30" s="35" t="s">
        <v>49</v>
      </c>
      <c r="AB30" s="33"/>
      <c r="AC30" s="33"/>
      <c r="AD30" s="14">
        <v>42923</v>
      </c>
    </row>
    <row r="31" spans="2:30" ht="129.75" customHeight="1" outlineLevel="2" x14ac:dyDescent="0.2">
      <c r="B31" s="24">
        <v>3</v>
      </c>
      <c r="C31" s="24" t="s">
        <v>76</v>
      </c>
      <c r="D31" s="24" t="s">
        <v>77</v>
      </c>
      <c r="E31" s="24"/>
      <c r="F31" s="26">
        <v>42855</v>
      </c>
      <c r="G31" s="27">
        <f t="shared" si="0"/>
        <v>3727014.1799999997</v>
      </c>
      <c r="H31" s="28" t="s">
        <v>47</v>
      </c>
      <c r="I31" s="29">
        <v>4</v>
      </c>
      <c r="J31" s="30">
        <f t="shared" si="1"/>
        <v>931753.54499999993</v>
      </c>
      <c r="K31" s="31">
        <f t="shared" si="2"/>
        <v>1863507.0899999999</v>
      </c>
      <c r="L31" s="31">
        <f t="shared" si="3"/>
        <v>2236208.5079999999</v>
      </c>
      <c r="M31" s="30">
        <f t="shared" si="4"/>
        <v>372701.41800000006</v>
      </c>
      <c r="N31" s="32">
        <v>279739.15999999997</v>
      </c>
      <c r="O31" s="32">
        <v>279739.15999999997</v>
      </c>
      <c r="P31" s="32">
        <v>616153.97</v>
      </c>
      <c r="Q31" s="32">
        <v>616153.97</v>
      </c>
      <c r="R31" s="32">
        <v>851241.2</v>
      </c>
      <c r="S31" s="32">
        <v>851241.2</v>
      </c>
      <c r="T31" s="32">
        <v>1010856.1</v>
      </c>
      <c r="U31" s="32">
        <v>1010856.1</v>
      </c>
      <c r="V31" s="32">
        <v>1248762.9099999999</v>
      </c>
      <c r="W31" s="32">
        <v>1248762.9099999999</v>
      </c>
      <c r="X31" s="33"/>
      <c r="Y31" s="34">
        <f t="shared" si="5"/>
        <v>2236208.5079999999</v>
      </c>
      <c r="Z31" s="33" t="s">
        <v>48</v>
      </c>
      <c r="AA31" s="35" t="s">
        <v>49</v>
      </c>
      <c r="AB31" s="33" t="s">
        <v>78</v>
      </c>
      <c r="AC31" s="35" t="s">
        <v>56</v>
      </c>
      <c r="AD31" s="14">
        <v>42923</v>
      </c>
    </row>
    <row r="32" spans="2:30" s="3" customFormat="1" ht="40.5" customHeight="1" outlineLevel="3" x14ac:dyDescent="0.2">
      <c r="B32" s="35"/>
      <c r="C32" s="33"/>
      <c r="D32" s="33"/>
      <c r="E32" s="25" t="s">
        <v>79</v>
      </c>
      <c r="F32" s="25"/>
      <c r="G32" s="27">
        <f t="shared" si="0"/>
        <v>3727014.1799999997</v>
      </c>
      <c r="H32" s="28" t="s">
        <v>47</v>
      </c>
      <c r="I32" s="36">
        <v>4</v>
      </c>
      <c r="J32" s="30">
        <f t="shared" si="1"/>
        <v>931753.54499999993</v>
      </c>
      <c r="K32" s="31">
        <f t="shared" si="2"/>
        <v>1863507.0899999999</v>
      </c>
      <c r="L32" s="31">
        <f t="shared" si="3"/>
        <v>2236208.5079999999</v>
      </c>
      <c r="M32" s="30">
        <f t="shared" si="4"/>
        <v>372701.41800000006</v>
      </c>
      <c r="N32" s="30">
        <v>279739.15999999997</v>
      </c>
      <c r="O32" s="30">
        <v>279739.15999999997</v>
      </c>
      <c r="P32" s="30">
        <v>616153.97</v>
      </c>
      <c r="Q32" s="30">
        <v>616153.97</v>
      </c>
      <c r="R32" s="30">
        <v>851241.2</v>
      </c>
      <c r="S32" s="30">
        <v>851241.2</v>
      </c>
      <c r="T32" s="30">
        <v>1010856.1</v>
      </c>
      <c r="U32" s="30">
        <v>1010856.1</v>
      </c>
      <c r="V32" s="30">
        <v>1248762.9099999999</v>
      </c>
      <c r="W32" s="30">
        <v>1248762.9099999999</v>
      </c>
      <c r="X32" s="35" t="s">
        <v>52</v>
      </c>
      <c r="Y32" s="34">
        <f t="shared" si="5"/>
        <v>2236208.5079999999</v>
      </c>
      <c r="Z32" s="33" t="s">
        <v>48</v>
      </c>
      <c r="AA32" s="35" t="s">
        <v>49</v>
      </c>
      <c r="AB32" s="33"/>
      <c r="AC32" s="33"/>
      <c r="AD32" s="14">
        <v>42923</v>
      </c>
    </row>
    <row r="33" spans="2:30" ht="22.5" hidden="1" customHeight="1" outlineLevel="2" x14ac:dyDescent="0.2">
      <c r="B33" s="24"/>
      <c r="C33" s="24" t="s">
        <v>80</v>
      </c>
      <c r="D33" s="24"/>
      <c r="E33" s="24"/>
      <c r="F33" s="26">
        <v>42855</v>
      </c>
      <c r="G33" s="27">
        <f t="shared" si="0"/>
        <v>2801045.46</v>
      </c>
      <c r="H33" s="28" t="s">
        <v>47</v>
      </c>
      <c r="I33" s="29">
        <v>4</v>
      </c>
      <c r="J33" s="30">
        <f t="shared" si="1"/>
        <v>858949.68500000006</v>
      </c>
      <c r="K33" s="31">
        <f t="shared" si="2"/>
        <v>1717899.37</v>
      </c>
      <c r="L33" s="31">
        <f t="shared" si="3"/>
        <v>1680627.2759999998</v>
      </c>
      <c r="M33" s="39">
        <f t="shared" si="4"/>
        <v>-37272.094000000274</v>
      </c>
      <c r="N33" s="32">
        <v>271951.74</v>
      </c>
      <c r="O33" s="32">
        <v>271951.74</v>
      </c>
      <c r="P33" s="32">
        <v>634527.05000000005</v>
      </c>
      <c r="Q33" s="32">
        <v>634527.05000000005</v>
      </c>
      <c r="R33" s="32">
        <v>783607.57</v>
      </c>
      <c r="S33" s="32">
        <v>783607.57</v>
      </c>
      <c r="T33" s="32">
        <v>934190.51</v>
      </c>
      <c r="U33" s="32">
        <v>934190.51</v>
      </c>
      <c r="V33" s="32">
        <v>1083473.6100000001</v>
      </c>
      <c r="W33" s="32">
        <v>448720.33</v>
      </c>
      <c r="X33" s="33"/>
      <c r="Y33" s="34">
        <f t="shared" si="5"/>
        <v>1680627.2759999998</v>
      </c>
      <c r="Z33" s="33" t="s">
        <v>48</v>
      </c>
      <c r="AA33" s="35" t="s">
        <v>49</v>
      </c>
      <c r="AB33" s="33"/>
      <c r="AC33" s="33"/>
      <c r="AD33" s="14">
        <v>42923</v>
      </c>
    </row>
    <row r="34" spans="2:30" s="3" customFormat="1" ht="33.75" hidden="1" customHeight="1" outlineLevel="3" x14ac:dyDescent="0.2">
      <c r="B34" s="25"/>
      <c r="C34" s="25" t="s">
        <v>81</v>
      </c>
      <c r="D34" s="25"/>
      <c r="E34" s="25"/>
      <c r="F34" s="25"/>
      <c r="G34" s="27">
        <f t="shared" si="0"/>
        <v>2801045.46</v>
      </c>
      <c r="H34" s="28" t="s">
        <v>47</v>
      </c>
      <c r="I34" s="36">
        <v>4</v>
      </c>
      <c r="J34" s="30">
        <f t="shared" si="1"/>
        <v>858949.68500000006</v>
      </c>
      <c r="K34" s="31">
        <f t="shared" si="2"/>
        <v>1717899.37</v>
      </c>
      <c r="L34" s="31">
        <f t="shared" si="3"/>
        <v>1680627.2759999998</v>
      </c>
      <c r="M34" s="39">
        <f t="shared" si="4"/>
        <v>-37272.094000000274</v>
      </c>
      <c r="N34" s="30">
        <v>271951.74</v>
      </c>
      <c r="O34" s="30">
        <v>271951.74</v>
      </c>
      <c r="P34" s="30">
        <v>634527.05000000005</v>
      </c>
      <c r="Q34" s="30">
        <v>634527.05000000005</v>
      </c>
      <c r="R34" s="30">
        <v>783607.57</v>
      </c>
      <c r="S34" s="30">
        <v>783607.57</v>
      </c>
      <c r="T34" s="30">
        <v>934190.51</v>
      </c>
      <c r="U34" s="30">
        <v>934190.51</v>
      </c>
      <c r="V34" s="30">
        <v>1083473.6100000001</v>
      </c>
      <c r="W34" s="30">
        <v>448720.33</v>
      </c>
      <c r="X34" s="35" t="s">
        <v>52</v>
      </c>
      <c r="Y34" s="34">
        <f t="shared" si="5"/>
        <v>1680627.2759999998</v>
      </c>
      <c r="Z34" s="33" t="s">
        <v>48</v>
      </c>
      <c r="AA34" s="35" t="s">
        <v>49</v>
      </c>
      <c r="AB34" s="33"/>
      <c r="AC34" s="33"/>
      <c r="AD34" s="14">
        <v>42923</v>
      </c>
    </row>
    <row r="35" spans="2:30" ht="61.5" customHeight="1" outlineLevel="2" x14ac:dyDescent="0.2">
      <c r="B35" s="24">
        <v>4</v>
      </c>
      <c r="C35" s="24" t="s">
        <v>82</v>
      </c>
      <c r="D35" s="24" t="s">
        <v>83</v>
      </c>
      <c r="E35" s="24"/>
      <c r="F35" s="26">
        <v>42855</v>
      </c>
      <c r="G35" s="27">
        <f t="shared" si="0"/>
        <v>852367.05</v>
      </c>
      <c r="H35" s="28" t="s">
        <v>47</v>
      </c>
      <c r="I35" s="29">
        <v>4</v>
      </c>
      <c r="J35" s="30">
        <f t="shared" si="1"/>
        <v>213091.76250000001</v>
      </c>
      <c r="K35" s="31">
        <f t="shared" si="2"/>
        <v>426183.52500000002</v>
      </c>
      <c r="L35" s="31">
        <f t="shared" si="3"/>
        <v>511420.23</v>
      </c>
      <c r="M35" s="30">
        <f t="shared" si="4"/>
        <v>85236.704999999958</v>
      </c>
      <c r="N35" s="32">
        <v>49606.61</v>
      </c>
      <c r="O35" s="32">
        <v>49606.61</v>
      </c>
      <c r="P35" s="32">
        <v>142003.44</v>
      </c>
      <c r="Q35" s="32">
        <v>142003.44</v>
      </c>
      <c r="R35" s="32">
        <v>202929.99</v>
      </c>
      <c r="S35" s="32">
        <v>202929.99</v>
      </c>
      <c r="T35" s="32">
        <v>229741.08</v>
      </c>
      <c r="U35" s="32">
        <v>229741.08</v>
      </c>
      <c r="V35" s="32">
        <v>277692.53999999998</v>
      </c>
      <c r="W35" s="32">
        <v>277692.53999999998</v>
      </c>
      <c r="X35" s="33"/>
      <c r="Y35" s="34">
        <f t="shared" si="5"/>
        <v>511420.23</v>
      </c>
      <c r="Z35" s="33" t="s">
        <v>48</v>
      </c>
      <c r="AA35" s="35" t="s">
        <v>49</v>
      </c>
      <c r="AB35" s="33" t="s">
        <v>84</v>
      </c>
      <c r="AC35" s="35" t="s">
        <v>51</v>
      </c>
      <c r="AD35" s="14">
        <v>42923</v>
      </c>
    </row>
    <row r="36" spans="2:30" s="3" customFormat="1" ht="47.25" customHeight="1" outlineLevel="3" x14ac:dyDescent="0.2">
      <c r="B36" s="35"/>
      <c r="C36" s="33"/>
      <c r="D36" s="33"/>
      <c r="E36" s="25" t="s">
        <v>85</v>
      </c>
      <c r="F36" s="25"/>
      <c r="G36" s="27">
        <f t="shared" si="0"/>
        <v>852367.05</v>
      </c>
      <c r="H36" s="28" t="s">
        <v>47</v>
      </c>
      <c r="I36" s="36">
        <v>4</v>
      </c>
      <c r="J36" s="30">
        <f t="shared" si="1"/>
        <v>213091.76250000001</v>
      </c>
      <c r="K36" s="31">
        <f t="shared" si="2"/>
        <v>426183.52500000002</v>
      </c>
      <c r="L36" s="31">
        <f t="shared" si="3"/>
        <v>511420.23</v>
      </c>
      <c r="M36" s="30">
        <f t="shared" si="4"/>
        <v>85236.704999999958</v>
      </c>
      <c r="N36" s="30">
        <v>49606.61</v>
      </c>
      <c r="O36" s="30">
        <v>49606.61</v>
      </c>
      <c r="P36" s="30">
        <v>142003.44</v>
      </c>
      <c r="Q36" s="30">
        <v>142003.44</v>
      </c>
      <c r="R36" s="30">
        <v>202929.99</v>
      </c>
      <c r="S36" s="30">
        <v>202929.99</v>
      </c>
      <c r="T36" s="30">
        <v>229741.08</v>
      </c>
      <c r="U36" s="30">
        <v>229741.08</v>
      </c>
      <c r="V36" s="30">
        <v>277692.53999999998</v>
      </c>
      <c r="W36" s="30">
        <v>277692.53999999998</v>
      </c>
      <c r="X36" s="35" t="s">
        <v>52</v>
      </c>
      <c r="Y36" s="34">
        <f t="shared" si="5"/>
        <v>511420.23</v>
      </c>
      <c r="Z36" s="33" t="s">
        <v>48</v>
      </c>
      <c r="AA36" s="35" t="s">
        <v>49</v>
      </c>
      <c r="AB36" s="33"/>
      <c r="AC36" s="33"/>
      <c r="AD36" s="14">
        <v>42923</v>
      </c>
    </row>
    <row r="37" spans="2:30" ht="22.5" hidden="1" customHeight="1" outlineLevel="2" x14ac:dyDescent="0.2">
      <c r="B37" s="24"/>
      <c r="C37" s="24" t="s">
        <v>86</v>
      </c>
      <c r="D37" s="24"/>
      <c r="E37" s="24"/>
      <c r="F37" s="26">
        <v>42794</v>
      </c>
      <c r="G37" s="27">
        <f>U37+W37</f>
        <v>435634.15</v>
      </c>
      <c r="H37" s="28" t="s">
        <v>87</v>
      </c>
      <c r="I37" s="29">
        <v>2</v>
      </c>
      <c r="J37" s="30">
        <f>(V37+T37)/I37</f>
        <v>217817.07500000001</v>
      </c>
      <c r="K37" s="31">
        <f t="shared" si="2"/>
        <v>435634.15</v>
      </c>
      <c r="L37" s="31">
        <f t="shared" si="3"/>
        <v>261380.49</v>
      </c>
      <c r="M37" s="39">
        <f t="shared" si="4"/>
        <v>-174253.66000000003</v>
      </c>
      <c r="N37" s="32">
        <v>62660.6</v>
      </c>
      <c r="O37" s="32">
        <v>62660.6</v>
      </c>
      <c r="P37" s="32">
        <v>135780.15</v>
      </c>
      <c r="Q37" s="32">
        <v>135780.15</v>
      </c>
      <c r="R37" s="32">
        <v>172653.25</v>
      </c>
      <c r="S37" s="32">
        <v>172653.25</v>
      </c>
      <c r="T37" s="32">
        <v>193067.89</v>
      </c>
      <c r="U37" s="32">
        <v>193067.89</v>
      </c>
      <c r="V37" s="32">
        <v>242566.26</v>
      </c>
      <c r="W37" s="32">
        <v>242566.26</v>
      </c>
      <c r="X37" s="33"/>
      <c r="Y37" s="40">
        <f t="shared" si="5"/>
        <v>261380.49</v>
      </c>
      <c r="Z37" s="33" t="s">
        <v>48</v>
      </c>
      <c r="AA37" s="35" t="s">
        <v>49</v>
      </c>
      <c r="AB37" s="33"/>
      <c r="AC37" s="33"/>
      <c r="AD37" s="14">
        <v>42923</v>
      </c>
    </row>
    <row r="38" spans="2:30" s="3" customFormat="1" ht="33.75" hidden="1" customHeight="1" outlineLevel="3" x14ac:dyDescent="0.2">
      <c r="B38" s="25"/>
      <c r="C38" s="25" t="s">
        <v>88</v>
      </c>
      <c r="D38" s="25"/>
      <c r="E38" s="25"/>
      <c r="F38" s="25"/>
      <c r="G38" s="27">
        <f>U38+W38</f>
        <v>422220.98</v>
      </c>
      <c r="H38" s="28" t="s">
        <v>87</v>
      </c>
      <c r="I38" s="36">
        <v>2</v>
      </c>
      <c r="J38" s="30">
        <f>(V38+T38)/I38</f>
        <v>211110.49</v>
      </c>
      <c r="K38" s="31">
        <f t="shared" si="2"/>
        <v>422220.98</v>
      </c>
      <c r="L38" s="31">
        <f t="shared" si="3"/>
        <v>253332.58799999999</v>
      </c>
      <c r="M38" s="39">
        <f t="shared" si="4"/>
        <v>-168888.39199999999</v>
      </c>
      <c r="N38" s="30">
        <v>61371.21</v>
      </c>
      <c r="O38" s="30">
        <v>61371.21</v>
      </c>
      <c r="P38" s="30">
        <v>133727.75</v>
      </c>
      <c r="Q38" s="30">
        <v>133727.75</v>
      </c>
      <c r="R38" s="30">
        <v>169725.64</v>
      </c>
      <c r="S38" s="30">
        <v>169725.64</v>
      </c>
      <c r="T38" s="30">
        <v>190145.63</v>
      </c>
      <c r="U38" s="30">
        <v>190145.63</v>
      </c>
      <c r="V38" s="30">
        <v>232075.35</v>
      </c>
      <c r="W38" s="30">
        <v>232075.35</v>
      </c>
      <c r="X38" s="35" t="s">
        <v>52</v>
      </c>
      <c r="Y38" s="40">
        <f t="shared" si="5"/>
        <v>253332.58799999999</v>
      </c>
      <c r="Z38" s="33" t="s">
        <v>48</v>
      </c>
      <c r="AA38" s="35" t="s">
        <v>49</v>
      </c>
      <c r="AB38" s="33"/>
      <c r="AC38" s="33"/>
      <c r="AD38" s="14">
        <v>42923</v>
      </c>
    </row>
    <row r="39" spans="2:30" s="3" customFormat="1" ht="33.75" hidden="1" customHeight="1" outlineLevel="3" x14ac:dyDescent="0.2">
      <c r="B39" s="25"/>
      <c r="C39" s="25" t="s">
        <v>89</v>
      </c>
      <c r="D39" s="25"/>
      <c r="E39" s="25"/>
      <c r="F39" s="25"/>
      <c r="G39" s="27">
        <f>U39+W39</f>
        <v>13413.17</v>
      </c>
      <c r="H39" s="28" t="s">
        <v>87</v>
      </c>
      <c r="I39" s="36">
        <v>2</v>
      </c>
      <c r="J39" s="30">
        <f>(V39+T39)/I39</f>
        <v>6706.585</v>
      </c>
      <c r="K39" s="31">
        <f t="shared" si="2"/>
        <v>13413.17</v>
      </c>
      <c r="L39" s="31">
        <f t="shared" si="3"/>
        <v>8047.902</v>
      </c>
      <c r="M39" s="39">
        <f t="shared" si="4"/>
        <v>-5365.268</v>
      </c>
      <c r="N39" s="30">
        <v>1289.3900000000001</v>
      </c>
      <c r="O39" s="30">
        <v>1289.3900000000001</v>
      </c>
      <c r="P39" s="30">
        <v>2052.4</v>
      </c>
      <c r="Q39" s="30">
        <v>2052.4</v>
      </c>
      <c r="R39" s="30">
        <v>2927.61</v>
      </c>
      <c r="S39" s="30">
        <v>2927.61</v>
      </c>
      <c r="T39" s="30">
        <v>2922.26</v>
      </c>
      <c r="U39" s="30">
        <v>2922.26</v>
      </c>
      <c r="V39" s="30">
        <v>10490.91</v>
      </c>
      <c r="W39" s="30">
        <v>10490.91</v>
      </c>
      <c r="X39" s="35" t="s">
        <v>52</v>
      </c>
      <c r="Y39" s="40">
        <f t="shared" si="5"/>
        <v>8047.902</v>
      </c>
      <c r="Z39" s="33" t="s">
        <v>48</v>
      </c>
      <c r="AA39" s="35" t="s">
        <v>49</v>
      </c>
      <c r="AB39" s="33"/>
      <c r="AC39" s="33"/>
      <c r="AD39" s="14">
        <v>42923</v>
      </c>
    </row>
    <row r="40" spans="2:30" ht="22.5" hidden="1" customHeight="1" outlineLevel="2" x14ac:dyDescent="0.2">
      <c r="B40" s="24"/>
      <c r="C40" s="24" t="s">
        <v>90</v>
      </c>
      <c r="D40" s="24"/>
      <c r="E40" s="24"/>
      <c r="F40" s="26">
        <v>42825</v>
      </c>
      <c r="G40" s="27">
        <f>S40+U40+W40</f>
        <v>239504.22999999998</v>
      </c>
      <c r="H40" s="28" t="s">
        <v>91</v>
      </c>
      <c r="I40" s="29">
        <v>3</v>
      </c>
      <c r="J40" s="30">
        <f>(V40+T40+R40)/I40</f>
        <v>79834.743333333332</v>
      </c>
      <c r="K40" s="31">
        <f t="shared" si="2"/>
        <v>159669.48666666666</v>
      </c>
      <c r="L40" s="31">
        <f t="shared" si="3"/>
        <v>143702.53799999997</v>
      </c>
      <c r="M40" s="39">
        <f t="shared" si="4"/>
        <v>-15966.948666666693</v>
      </c>
      <c r="N40" s="32">
        <v>10665.3</v>
      </c>
      <c r="O40" s="32">
        <v>10665.3</v>
      </c>
      <c r="P40" s="32">
        <v>49093.25</v>
      </c>
      <c r="Q40" s="32">
        <v>49093.25</v>
      </c>
      <c r="R40" s="32">
        <v>64446.25</v>
      </c>
      <c r="S40" s="32">
        <v>64446.25</v>
      </c>
      <c r="T40" s="32">
        <v>84176.3</v>
      </c>
      <c r="U40" s="32">
        <v>84176.3</v>
      </c>
      <c r="V40" s="32">
        <v>90881.68</v>
      </c>
      <c r="W40" s="32">
        <v>90881.68</v>
      </c>
      <c r="X40" s="33"/>
      <c r="Y40" s="40">
        <f t="shared" si="5"/>
        <v>143702.53799999997</v>
      </c>
      <c r="Z40" s="33" t="s">
        <v>48</v>
      </c>
      <c r="AA40" s="35" t="s">
        <v>49</v>
      </c>
      <c r="AB40" s="33"/>
      <c r="AC40" s="33"/>
      <c r="AD40" s="14">
        <v>42923</v>
      </c>
    </row>
    <row r="41" spans="2:30" s="3" customFormat="1" ht="33.75" hidden="1" customHeight="1" outlineLevel="3" x14ac:dyDescent="0.2">
      <c r="B41" s="25"/>
      <c r="C41" s="25" t="s">
        <v>92</v>
      </c>
      <c r="D41" s="25"/>
      <c r="E41" s="25"/>
      <c r="F41" s="25"/>
      <c r="G41" s="27">
        <f>S41+U41+W41</f>
        <v>239504.22999999998</v>
      </c>
      <c r="H41" s="28" t="s">
        <v>91</v>
      </c>
      <c r="I41" s="36">
        <v>3</v>
      </c>
      <c r="J41" s="30">
        <f>(V41+T41+R41)/I41</f>
        <v>79834.743333333332</v>
      </c>
      <c r="K41" s="31">
        <f t="shared" si="2"/>
        <v>159669.48666666666</v>
      </c>
      <c r="L41" s="31">
        <f t="shared" si="3"/>
        <v>143702.53799999997</v>
      </c>
      <c r="M41" s="39">
        <f t="shared" si="4"/>
        <v>-15966.948666666693</v>
      </c>
      <c r="N41" s="30">
        <v>10665.3</v>
      </c>
      <c r="O41" s="30">
        <v>10665.3</v>
      </c>
      <c r="P41" s="30">
        <v>49093.25</v>
      </c>
      <c r="Q41" s="30">
        <v>49093.25</v>
      </c>
      <c r="R41" s="30">
        <v>64446.25</v>
      </c>
      <c r="S41" s="30">
        <v>64446.25</v>
      </c>
      <c r="T41" s="30">
        <v>84176.3</v>
      </c>
      <c r="U41" s="30">
        <v>84176.3</v>
      </c>
      <c r="V41" s="30">
        <v>90881.68</v>
      </c>
      <c r="W41" s="30">
        <v>90881.68</v>
      </c>
      <c r="X41" s="35" t="s">
        <v>52</v>
      </c>
      <c r="Y41" s="40">
        <f t="shared" si="5"/>
        <v>143702.53799999997</v>
      </c>
      <c r="Z41" s="33" t="s">
        <v>48</v>
      </c>
      <c r="AA41" s="35" t="s">
        <v>49</v>
      </c>
      <c r="AB41" s="33"/>
      <c r="AC41" s="33"/>
      <c r="AD41" s="14">
        <v>42923</v>
      </c>
    </row>
    <row r="42" spans="2:30" ht="22.5" hidden="1" customHeight="1" outlineLevel="1" x14ac:dyDescent="0.2">
      <c r="B42" s="41"/>
      <c r="C42" s="41" t="s">
        <v>93</v>
      </c>
      <c r="D42" s="41"/>
      <c r="E42" s="41"/>
      <c r="F42" s="41"/>
      <c r="G42" s="27">
        <v>44393971.759999998</v>
      </c>
      <c r="H42" s="28" t="s">
        <v>91</v>
      </c>
      <c r="I42" s="42"/>
      <c r="J42" s="43">
        <v>14645412.050000001</v>
      </c>
      <c r="K42" s="31">
        <f t="shared" si="2"/>
        <v>29290824.100000001</v>
      </c>
      <c r="L42" s="31">
        <f t="shared" si="3"/>
        <v>26636383.055999998</v>
      </c>
      <c r="M42" s="39">
        <f t="shared" si="4"/>
        <v>-2654441.0440000035</v>
      </c>
      <c r="N42" s="43">
        <v>11704187.779999999</v>
      </c>
      <c r="O42" s="43">
        <v>11704187.779999999</v>
      </c>
      <c r="P42" s="43">
        <v>13650826.74</v>
      </c>
      <c r="Q42" s="43">
        <v>13650826.74</v>
      </c>
      <c r="R42" s="43">
        <v>14173432.08</v>
      </c>
      <c r="S42" s="43">
        <v>9558741.5</v>
      </c>
      <c r="T42" s="43">
        <v>8784999.5600000005</v>
      </c>
      <c r="U42" s="43">
        <v>6039443.9000000004</v>
      </c>
      <c r="V42" s="43">
        <v>3473054.15</v>
      </c>
      <c r="W42" s="43">
        <v>3440771.84</v>
      </c>
      <c r="X42" s="33"/>
      <c r="Y42" s="40">
        <f t="shared" si="5"/>
        <v>26636383.055999998</v>
      </c>
      <c r="Z42" s="33" t="s">
        <v>48</v>
      </c>
      <c r="AA42" s="35" t="s">
        <v>49</v>
      </c>
      <c r="AB42" s="33"/>
      <c r="AC42" s="33"/>
      <c r="AD42" s="14">
        <v>42923</v>
      </c>
    </row>
    <row r="43" spans="2:30" ht="22.5" hidden="1" customHeight="1" outlineLevel="2" x14ac:dyDescent="0.2">
      <c r="B43" s="24"/>
      <c r="C43" s="24" t="s">
        <v>94</v>
      </c>
      <c r="D43" s="24"/>
      <c r="E43" s="24"/>
      <c r="F43" s="24"/>
      <c r="G43" s="27">
        <v>13469261.710000001</v>
      </c>
      <c r="H43" s="28" t="s">
        <v>91</v>
      </c>
      <c r="I43" s="29">
        <v>5</v>
      </c>
      <c r="J43" s="32">
        <v>2693852.34</v>
      </c>
      <c r="K43" s="31">
        <f t="shared" si="2"/>
        <v>5387704.6799999997</v>
      </c>
      <c r="L43" s="31">
        <f t="shared" si="3"/>
        <v>8081557.0260000005</v>
      </c>
      <c r="M43" s="39">
        <f t="shared" si="4"/>
        <v>2693852.3460000008</v>
      </c>
      <c r="N43" s="32">
        <v>1700075.42</v>
      </c>
      <c r="O43" s="32">
        <v>1700075.42</v>
      </c>
      <c r="P43" s="32">
        <v>2152544.2000000002</v>
      </c>
      <c r="Q43" s="32">
        <v>2152544.2000000002</v>
      </c>
      <c r="R43" s="32">
        <v>3326942.39</v>
      </c>
      <c r="S43" s="32">
        <v>3326942.39</v>
      </c>
      <c r="T43" s="32">
        <v>2971439.2</v>
      </c>
      <c r="U43" s="32">
        <v>2971439.2</v>
      </c>
      <c r="V43" s="32">
        <v>3318260.5</v>
      </c>
      <c r="W43" s="32">
        <v>3318260.5</v>
      </c>
      <c r="X43" s="33"/>
      <c r="Y43" s="40">
        <f t="shared" si="5"/>
        <v>8081557.0260000005</v>
      </c>
      <c r="Z43" s="33" t="s">
        <v>48</v>
      </c>
      <c r="AA43" s="35" t="s">
        <v>49</v>
      </c>
      <c r="AB43" s="33"/>
      <c r="AC43" s="33"/>
      <c r="AD43" s="14">
        <v>42923</v>
      </c>
    </row>
    <row r="44" spans="2:30" s="3" customFormat="1" ht="22.5" hidden="1" customHeight="1" outlineLevel="3" x14ac:dyDescent="0.2">
      <c r="B44" s="25"/>
      <c r="C44" s="25" t="s">
        <v>95</v>
      </c>
      <c r="D44" s="25"/>
      <c r="E44" s="25"/>
      <c r="F44" s="25"/>
      <c r="G44" s="44">
        <v>13469261.710000001</v>
      </c>
      <c r="H44" s="28" t="s">
        <v>91</v>
      </c>
      <c r="I44" s="36">
        <v>5</v>
      </c>
      <c r="J44" s="30">
        <v>2693852.34</v>
      </c>
      <c r="K44" s="31">
        <f t="shared" si="2"/>
        <v>5387704.6799999997</v>
      </c>
      <c r="L44" s="31">
        <f t="shared" si="3"/>
        <v>8081557.0260000005</v>
      </c>
      <c r="M44" s="39">
        <f t="shared" si="4"/>
        <v>2693852.3460000008</v>
      </c>
      <c r="N44" s="30">
        <v>1700075.42</v>
      </c>
      <c r="O44" s="30">
        <v>1700075.42</v>
      </c>
      <c r="P44" s="30">
        <v>2152544.2000000002</v>
      </c>
      <c r="Q44" s="30">
        <v>2152544.2000000002</v>
      </c>
      <c r="R44" s="30">
        <v>3326942.39</v>
      </c>
      <c r="S44" s="30">
        <v>3326942.39</v>
      </c>
      <c r="T44" s="30">
        <v>2971439.2</v>
      </c>
      <c r="U44" s="30">
        <v>2971439.2</v>
      </c>
      <c r="V44" s="30">
        <v>3318260.5</v>
      </c>
      <c r="W44" s="30">
        <v>3318260.5</v>
      </c>
      <c r="X44" s="33"/>
      <c r="Y44" s="40">
        <f t="shared" si="5"/>
        <v>8081557.0260000005</v>
      </c>
      <c r="Z44" s="33" t="s">
        <v>48</v>
      </c>
      <c r="AA44" s="35" t="s">
        <v>49</v>
      </c>
      <c r="AB44" s="33"/>
      <c r="AC44" s="33"/>
      <c r="AD44" s="14">
        <v>42923</v>
      </c>
    </row>
    <row r="45" spans="2:30" ht="22.5" hidden="1" customHeight="1" outlineLevel="2" x14ac:dyDescent="0.2">
      <c r="B45" s="24"/>
      <c r="C45" s="24" t="s">
        <v>96</v>
      </c>
      <c r="D45" s="24"/>
      <c r="E45" s="24"/>
      <c r="F45" s="24"/>
      <c r="G45" s="27">
        <v>10688653.92</v>
      </c>
      <c r="H45" s="28" t="s">
        <v>91</v>
      </c>
      <c r="I45" s="29">
        <v>4</v>
      </c>
      <c r="J45" s="32">
        <v>3214810.71</v>
      </c>
      <c r="K45" s="31">
        <f t="shared" si="2"/>
        <v>6429621.4199999999</v>
      </c>
      <c r="L45" s="31">
        <f t="shared" si="3"/>
        <v>6413192.352</v>
      </c>
      <c r="M45" s="39">
        <f t="shared" si="4"/>
        <v>-16429.06799999997</v>
      </c>
      <c r="N45" s="32">
        <v>2709394.09</v>
      </c>
      <c r="O45" s="32">
        <v>2709394.09</v>
      </c>
      <c r="P45" s="32">
        <v>3098107.18</v>
      </c>
      <c r="Q45" s="32">
        <v>3098107.18</v>
      </c>
      <c r="R45" s="32">
        <v>3561617.74</v>
      </c>
      <c r="S45" s="32">
        <v>3561617.74</v>
      </c>
      <c r="T45" s="32">
        <v>3490123.81</v>
      </c>
      <c r="U45" s="32">
        <v>1319534.9099999999</v>
      </c>
      <c r="V45" s="37"/>
      <c r="W45" s="37"/>
      <c r="X45" s="33"/>
      <c r="Y45" s="40">
        <f t="shared" si="5"/>
        <v>6413192.352</v>
      </c>
      <c r="Z45" s="33" t="s">
        <v>48</v>
      </c>
      <c r="AA45" s="35" t="s">
        <v>49</v>
      </c>
      <c r="AB45" s="33"/>
      <c r="AC45" s="33"/>
      <c r="AD45" s="14">
        <v>42923</v>
      </c>
    </row>
    <row r="46" spans="2:30" s="3" customFormat="1" ht="22.5" hidden="1" customHeight="1" outlineLevel="3" x14ac:dyDescent="0.2">
      <c r="B46" s="25"/>
      <c r="C46" s="25" t="s">
        <v>97</v>
      </c>
      <c r="D46" s="25"/>
      <c r="E46" s="25"/>
      <c r="F46" s="25"/>
      <c r="G46" s="44">
        <v>10688653.92</v>
      </c>
      <c r="H46" s="28" t="s">
        <v>91</v>
      </c>
      <c r="I46" s="36">
        <v>4</v>
      </c>
      <c r="J46" s="30">
        <v>3214810.71</v>
      </c>
      <c r="K46" s="31">
        <f t="shared" si="2"/>
        <v>6429621.4199999999</v>
      </c>
      <c r="L46" s="31">
        <f t="shared" si="3"/>
        <v>6413192.352</v>
      </c>
      <c r="M46" s="39">
        <f t="shared" si="4"/>
        <v>-16429.06799999997</v>
      </c>
      <c r="N46" s="30">
        <v>2709394.09</v>
      </c>
      <c r="O46" s="30">
        <v>2709394.09</v>
      </c>
      <c r="P46" s="30">
        <v>3098107.18</v>
      </c>
      <c r="Q46" s="30">
        <v>3098107.18</v>
      </c>
      <c r="R46" s="30">
        <v>3561617.74</v>
      </c>
      <c r="S46" s="30">
        <v>3561617.74</v>
      </c>
      <c r="T46" s="30">
        <v>3490123.81</v>
      </c>
      <c r="U46" s="30">
        <v>1319534.9099999999</v>
      </c>
      <c r="V46" s="38"/>
      <c r="W46" s="38"/>
      <c r="X46" s="33"/>
      <c r="Y46" s="40">
        <f t="shared" si="5"/>
        <v>6413192.352</v>
      </c>
      <c r="Z46" s="33" t="s">
        <v>48</v>
      </c>
      <c r="AA46" s="35" t="s">
        <v>49</v>
      </c>
      <c r="AB46" s="33"/>
      <c r="AC46" s="33"/>
      <c r="AD46" s="14">
        <v>42923</v>
      </c>
    </row>
    <row r="47" spans="2:30" ht="22.5" hidden="1" customHeight="1" outlineLevel="2" x14ac:dyDescent="0.2">
      <c r="B47" s="24"/>
      <c r="C47" s="24" t="s">
        <v>98</v>
      </c>
      <c r="D47" s="24"/>
      <c r="E47" s="24"/>
      <c r="F47" s="24"/>
      <c r="G47" s="27">
        <v>9082534.7599999998</v>
      </c>
      <c r="H47" s="28" t="s">
        <v>91</v>
      </c>
      <c r="I47" s="29">
        <v>3</v>
      </c>
      <c r="J47" s="32">
        <v>4500056.5599999996</v>
      </c>
      <c r="K47" s="31">
        <f t="shared" si="2"/>
        <v>9000113.1199999992</v>
      </c>
      <c r="L47" s="31">
        <f t="shared" si="3"/>
        <v>5449520.8559999997</v>
      </c>
      <c r="M47" s="39">
        <f t="shared" si="4"/>
        <v>-3550592.2639999995</v>
      </c>
      <c r="N47" s="32">
        <v>4438735.12</v>
      </c>
      <c r="O47" s="32">
        <v>4438735.12</v>
      </c>
      <c r="P47" s="32">
        <v>4321847.8099999996</v>
      </c>
      <c r="Q47" s="32">
        <v>4321847.8099999996</v>
      </c>
      <c r="R47" s="32">
        <v>4739586.76</v>
      </c>
      <c r="S47" s="32">
        <v>321951.83</v>
      </c>
      <c r="T47" s="37"/>
      <c r="U47" s="37"/>
      <c r="V47" s="37"/>
      <c r="W47" s="37"/>
      <c r="X47" s="33"/>
      <c r="Y47" s="40">
        <f t="shared" si="5"/>
        <v>5449520.8559999997</v>
      </c>
      <c r="Z47" s="33" t="s">
        <v>48</v>
      </c>
      <c r="AA47" s="35" t="s">
        <v>49</v>
      </c>
      <c r="AB47" s="33"/>
      <c r="AC47" s="33"/>
      <c r="AD47" s="14">
        <v>42923</v>
      </c>
    </row>
    <row r="48" spans="2:30" s="3" customFormat="1" ht="22.5" hidden="1" customHeight="1" outlineLevel="3" x14ac:dyDescent="0.2">
      <c r="B48" s="25"/>
      <c r="C48" s="25" t="s">
        <v>99</v>
      </c>
      <c r="D48" s="25"/>
      <c r="E48" s="25"/>
      <c r="F48" s="25"/>
      <c r="G48" s="44">
        <v>9082534.7599999998</v>
      </c>
      <c r="H48" s="28" t="s">
        <v>91</v>
      </c>
      <c r="I48" s="36">
        <v>3</v>
      </c>
      <c r="J48" s="30">
        <v>4500056.5599999996</v>
      </c>
      <c r="K48" s="31">
        <f t="shared" si="2"/>
        <v>9000113.1199999992</v>
      </c>
      <c r="L48" s="31">
        <f t="shared" si="3"/>
        <v>5449520.8559999997</v>
      </c>
      <c r="M48" s="39">
        <f t="shared" si="4"/>
        <v>-3550592.2639999995</v>
      </c>
      <c r="N48" s="30">
        <v>4438735.12</v>
      </c>
      <c r="O48" s="30">
        <v>4438735.12</v>
      </c>
      <c r="P48" s="30">
        <v>4321847.8099999996</v>
      </c>
      <c r="Q48" s="30">
        <v>4321847.8099999996</v>
      </c>
      <c r="R48" s="30">
        <v>4739586.76</v>
      </c>
      <c r="S48" s="30">
        <v>321951.83</v>
      </c>
      <c r="T48" s="38"/>
      <c r="U48" s="38"/>
      <c r="V48" s="38"/>
      <c r="W48" s="38"/>
      <c r="X48" s="33"/>
      <c r="Y48" s="40">
        <f t="shared" si="5"/>
        <v>5449520.8559999997</v>
      </c>
      <c r="Z48" s="33" t="s">
        <v>48</v>
      </c>
      <c r="AA48" s="35" t="s">
        <v>49</v>
      </c>
      <c r="AB48" s="33"/>
      <c r="AC48" s="33"/>
      <c r="AD48" s="14">
        <v>42923</v>
      </c>
    </row>
    <row r="49" spans="2:30" ht="22.5" hidden="1" customHeight="1" outlineLevel="2" x14ac:dyDescent="0.2">
      <c r="B49" s="24"/>
      <c r="C49" s="24" t="s">
        <v>100</v>
      </c>
      <c r="D49" s="24"/>
      <c r="E49" s="24"/>
      <c r="F49" s="26">
        <v>42825</v>
      </c>
      <c r="G49" s="27">
        <f>S49+U49+W49</f>
        <v>2507162.79</v>
      </c>
      <c r="H49" s="28" t="s">
        <v>101</v>
      </c>
      <c r="I49" s="29">
        <v>2</v>
      </c>
      <c r="J49" s="30">
        <f>(T49+R49)/I49</f>
        <v>1253581.395</v>
      </c>
      <c r="K49" s="31">
        <f t="shared" si="2"/>
        <v>2507162.79</v>
      </c>
      <c r="L49" s="31">
        <f t="shared" si="3"/>
        <v>1504297.6739999999</v>
      </c>
      <c r="M49" s="39">
        <f t="shared" si="4"/>
        <v>-1002865.1160000002</v>
      </c>
      <c r="N49" s="32">
        <v>576384.92000000004</v>
      </c>
      <c r="O49" s="32">
        <v>576384.92000000004</v>
      </c>
      <c r="P49" s="32">
        <v>947733.42</v>
      </c>
      <c r="Q49" s="32">
        <v>947733.42</v>
      </c>
      <c r="R49" s="32">
        <v>1136374.1399999999</v>
      </c>
      <c r="S49" s="32">
        <v>1136374.1399999999</v>
      </c>
      <c r="T49" s="32">
        <v>1370788.65</v>
      </c>
      <c r="U49" s="32">
        <v>1370788.65</v>
      </c>
      <c r="V49" s="37"/>
      <c r="W49" s="37"/>
      <c r="X49" s="33"/>
      <c r="Y49" s="40">
        <f t="shared" si="5"/>
        <v>1504297.6739999999</v>
      </c>
      <c r="Z49" s="33" t="s">
        <v>48</v>
      </c>
      <c r="AA49" s="35" t="s">
        <v>49</v>
      </c>
      <c r="AB49" s="33"/>
      <c r="AC49" s="33"/>
      <c r="AD49" s="14">
        <v>42923</v>
      </c>
    </row>
    <row r="50" spans="2:30" s="3" customFormat="1" ht="45" hidden="1" customHeight="1" outlineLevel="3" x14ac:dyDescent="0.2">
      <c r="B50" s="25"/>
      <c r="C50" s="25" t="s">
        <v>102</v>
      </c>
      <c r="D50" s="25"/>
      <c r="E50" s="25"/>
      <c r="F50" s="25"/>
      <c r="G50" s="44">
        <f>U50+S50</f>
        <v>1383171.15</v>
      </c>
      <c r="H50" s="28" t="s">
        <v>101</v>
      </c>
      <c r="I50" s="36">
        <v>2</v>
      </c>
      <c r="J50" s="30">
        <f>(T50+R50)/I50</f>
        <v>691585.57499999995</v>
      </c>
      <c r="K50" s="31">
        <f t="shared" si="2"/>
        <v>1383171.15</v>
      </c>
      <c r="L50" s="31">
        <f t="shared" si="3"/>
        <v>829902.69</v>
      </c>
      <c r="M50" s="39">
        <f t="shared" si="4"/>
        <v>-553268.46</v>
      </c>
      <c r="N50" s="30">
        <v>261662.11</v>
      </c>
      <c r="O50" s="30">
        <v>261662.11</v>
      </c>
      <c r="P50" s="30">
        <v>518334.25</v>
      </c>
      <c r="Q50" s="30">
        <v>518334.25</v>
      </c>
      <c r="R50" s="30">
        <v>642659.96</v>
      </c>
      <c r="S50" s="30">
        <v>642659.96</v>
      </c>
      <c r="T50" s="30">
        <v>740511.19</v>
      </c>
      <c r="U50" s="30">
        <v>740511.19</v>
      </c>
      <c r="V50" s="38"/>
      <c r="W50" s="38"/>
      <c r="X50" s="35" t="s">
        <v>103</v>
      </c>
      <c r="Y50" s="40">
        <f t="shared" si="5"/>
        <v>829902.69</v>
      </c>
      <c r="Z50" s="33" t="s">
        <v>48</v>
      </c>
      <c r="AA50" s="35" t="s">
        <v>49</v>
      </c>
      <c r="AB50" s="33"/>
      <c r="AC50" s="33"/>
      <c r="AD50" s="14">
        <v>42923</v>
      </c>
    </row>
    <row r="51" spans="2:30" s="3" customFormat="1" ht="45" hidden="1" customHeight="1" outlineLevel="3" x14ac:dyDescent="0.2">
      <c r="B51" s="25"/>
      <c r="C51" s="25" t="s">
        <v>104</v>
      </c>
      <c r="D51" s="25"/>
      <c r="E51" s="25"/>
      <c r="F51" s="25"/>
      <c r="G51" s="44">
        <f>U51+S51</f>
        <v>1123991.6399999999</v>
      </c>
      <c r="H51" s="28" t="s">
        <v>101</v>
      </c>
      <c r="I51" s="36">
        <v>2</v>
      </c>
      <c r="J51" s="30">
        <f>(T51+R51)/I51</f>
        <v>561995.81999999995</v>
      </c>
      <c r="K51" s="31">
        <f t="shared" si="2"/>
        <v>1123991.6399999999</v>
      </c>
      <c r="L51" s="31">
        <f t="shared" si="3"/>
        <v>674394.98399999994</v>
      </c>
      <c r="M51" s="39">
        <f t="shared" si="4"/>
        <v>-449596.65599999996</v>
      </c>
      <c r="N51" s="30">
        <v>314722.81</v>
      </c>
      <c r="O51" s="30">
        <v>314722.81</v>
      </c>
      <c r="P51" s="30">
        <v>429399.17</v>
      </c>
      <c r="Q51" s="30">
        <v>429399.17</v>
      </c>
      <c r="R51" s="30">
        <v>493714.18</v>
      </c>
      <c r="S51" s="30">
        <v>493714.18</v>
      </c>
      <c r="T51" s="30">
        <v>630277.46</v>
      </c>
      <c r="U51" s="30">
        <v>630277.46</v>
      </c>
      <c r="V51" s="38"/>
      <c r="W51" s="38"/>
      <c r="X51" s="35" t="s">
        <v>103</v>
      </c>
      <c r="Y51" s="40">
        <f t="shared" si="5"/>
        <v>674394.98399999994</v>
      </c>
      <c r="Z51" s="33" t="s">
        <v>48</v>
      </c>
      <c r="AA51" s="35" t="s">
        <v>49</v>
      </c>
      <c r="AB51" s="33"/>
      <c r="AC51" s="33"/>
      <c r="AD51" s="14">
        <v>42923</v>
      </c>
    </row>
    <row r="52" spans="2:30" ht="22.5" hidden="1" customHeight="1" outlineLevel="2" x14ac:dyDescent="0.2">
      <c r="B52" s="24"/>
      <c r="C52" s="24" t="s">
        <v>105</v>
      </c>
      <c r="D52" s="24"/>
      <c r="E52" s="24"/>
      <c r="F52" s="24"/>
      <c r="G52" s="27">
        <v>4021858.87</v>
      </c>
      <c r="H52" s="28" t="s">
        <v>91</v>
      </c>
      <c r="I52" s="29">
        <v>2</v>
      </c>
      <c r="J52" s="32">
        <v>2010929.44</v>
      </c>
      <c r="K52" s="31">
        <f t="shared" si="2"/>
        <v>4021858.88</v>
      </c>
      <c r="L52" s="31">
        <f t="shared" si="3"/>
        <v>2413115.3220000002</v>
      </c>
      <c r="M52" s="39">
        <f t="shared" si="4"/>
        <v>-1608743.5579999997</v>
      </c>
      <c r="N52" s="32">
        <v>1876267.92</v>
      </c>
      <c r="O52" s="32">
        <v>1876267.92</v>
      </c>
      <c r="P52" s="32">
        <v>2145590.9500000002</v>
      </c>
      <c r="Q52" s="32">
        <v>2145590.9500000002</v>
      </c>
      <c r="R52" s="37"/>
      <c r="S52" s="37"/>
      <c r="T52" s="37"/>
      <c r="U52" s="37"/>
      <c r="V52" s="37"/>
      <c r="W52" s="37"/>
      <c r="X52" s="33"/>
      <c r="Y52" s="40">
        <f t="shared" si="5"/>
        <v>2413115.3220000002</v>
      </c>
      <c r="Z52" s="33" t="s">
        <v>48</v>
      </c>
      <c r="AA52" s="35" t="s">
        <v>49</v>
      </c>
      <c r="AB52" s="33"/>
      <c r="AC52" s="33"/>
      <c r="AD52" s="14">
        <v>42923</v>
      </c>
    </row>
    <row r="53" spans="2:30" s="3" customFormat="1" ht="22.5" hidden="1" customHeight="1" outlineLevel="3" x14ac:dyDescent="0.2">
      <c r="B53" s="25"/>
      <c r="C53" s="25" t="s">
        <v>106</v>
      </c>
      <c r="D53" s="25"/>
      <c r="E53" s="25"/>
      <c r="F53" s="25"/>
      <c r="G53" s="44">
        <v>4021858.87</v>
      </c>
      <c r="H53" s="28" t="s">
        <v>91</v>
      </c>
      <c r="I53" s="36">
        <v>2</v>
      </c>
      <c r="J53" s="30">
        <v>2010929.44</v>
      </c>
      <c r="K53" s="31">
        <f t="shared" si="2"/>
        <v>4021858.88</v>
      </c>
      <c r="L53" s="31">
        <f t="shared" si="3"/>
        <v>2413115.3220000002</v>
      </c>
      <c r="M53" s="39">
        <f t="shared" si="4"/>
        <v>-1608743.5579999997</v>
      </c>
      <c r="N53" s="30">
        <v>1876267.92</v>
      </c>
      <c r="O53" s="30">
        <v>1876267.92</v>
      </c>
      <c r="P53" s="30">
        <v>2145590.9500000002</v>
      </c>
      <c r="Q53" s="30">
        <v>2145590.9500000002</v>
      </c>
      <c r="R53" s="38"/>
      <c r="S53" s="38"/>
      <c r="T53" s="38"/>
      <c r="U53" s="38"/>
      <c r="V53" s="38"/>
      <c r="W53" s="38"/>
      <c r="X53" s="33"/>
      <c r="Y53" s="40">
        <f t="shared" si="5"/>
        <v>2413115.3220000002</v>
      </c>
      <c r="Z53" s="33" t="s">
        <v>48</v>
      </c>
      <c r="AA53" s="35" t="s">
        <v>49</v>
      </c>
      <c r="AB53" s="33"/>
      <c r="AC53" s="33"/>
      <c r="AD53" s="14">
        <v>42923</v>
      </c>
    </row>
    <row r="54" spans="2:30" ht="22.5" hidden="1" customHeight="1" outlineLevel="2" x14ac:dyDescent="0.2">
      <c r="B54" s="24"/>
      <c r="C54" s="24" t="s">
        <v>107</v>
      </c>
      <c r="D54" s="24"/>
      <c r="E54" s="24"/>
      <c r="F54" s="26">
        <v>42825</v>
      </c>
      <c r="G54" s="27">
        <f>S54</f>
        <v>248992.44</v>
      </c>
      <c r="H54" s="28" t="s">
        <v>108</v>
      </c>
      <c r="I54" s="29">
        <v>1</v>
      </c>
      <c r="J54" s="32">
        <f>S54</f>
        <v>248992.44</v>
      </c>
      <c r="K54" s="31">
        <f t="shared" si="2"/>
        <v>497984.88</v>
      </c>
      <c r="L54" s="31">
        <f t="shared" si="3"/>
        <v>149395.46400000001</v>
      </c>
      <c r="M54" s="39">
        <f t="shared" si="4"/>
        <v>-348589.41599999997</v>
      </c>
      <c r="N54" s="32">
        <v>140603.68</v>
      </c>
      <c r="O54" s="32">
        <v>140603.68</v>
      </c>
      <c r="P54" s="32">
        <v>235425.21</v>
      </c>
      <c r="Q54" s="32">
        <v>235425.21</v>
      </c>
      <c r="R54" s="32">
        <v>308992.44</v>
      </c>
      <c r="S54" s="32">
        <v>248992.44</v>
      </c>
      <c r="T54" s="37"/>
      <c r="U54" s="37"/>
      <c r="V54" s="37"/>
      <c r="W54" s="37"/>
      <c r="X54" s="33"/>
      <c r="Y54" s="40">
        <f t="shared" si="5"/>
        <v>149395.46400000001</v>
      </c>
      <c r="Z54" s="33" t="s">
        <v>48</v>
      </c>
      <c r="AA54" s="35" t="s">
        <v>49</v>
      </c>
      <c r="AB54" s="33"/>
      <c r="AC54" s="33"/>
      <c r="AD54" s="14">
        <v>42923</v>
      </c>
    </row>
    <row r="55" spans="2:30" s="3" customFormat="1" ht="33.75" hidden="1" customHeight="1" outlineLevel="3" x14ac:dyDescent="0.2">
      <c r="B55" s="25"/>
      <c r="C55" s="25" t="s">
        <v>109</v>
      </c>
      <c r="D55" s="25"/>
      <c r="E55" s="25"/>
      <c r="F55" s="25"/>
      <c r="G55" s="27">
        <f>S55</f>
        <v>225179.25</v>
      </c>
      <c r="H55" s="28" t="s">
        <v>108</v>
      </c>
      <c r="I55" s="36">
        <v>1</v>
      </c>
      <c r="J55" s="30">
        <f>S55</f>
        <v>225179.25</v>
      </c>
      <c r="K55" s="31">
        <f t="shared" si="2"/>
        <v>450358.5</v>
      </c>
      <c r="L55" s="31">
        <f t="shared" si="3"/>
        <v>135107.54999999999</v>
      </c>
      <c r="M55" s="39">
        <f t="shared" si="4"/>
        <v>-315250.95</v>
      </c>
      <c r="N55" s="30">
        <v>100623.09</v>
      </c>
      <c r="O55" s="30">
        <v>100623.09</v>
      </c>
      <c r="P55" s="30">
        <v>168659.13</v>
      </c>
      <c r="Q55" s="30">
        <v>168659.13</v>
      </c>
      <c r="R55" s="30">
        <v>225179.25</v>
      </c>
      <c r="S55" s="30">
        <v>225179.25</v>
      </c>
      <c r="T55" s="38"/>
      <c r="U55" s="38"/>
      <c r="V55" s="38"/>
      <c r="W55" s="38"/>
      <c r="X55" s="35" t="s">
        <v>52</v>
      </c>
      <c r="Y55" s="40">
        <f t="shared" si="5"/>
        <v>135107.54999999999</v>
      </c>
      <c r="Z55" s="33" t="s">
        <v>48</v>
      </c>
      <c r="AA55" s="35" t="s">
        <v>49</v>
      </c>
      <c r="AB55" s="33"/>
      <c r="AC55" s="33"/>
      <c r="AD55" s="14">
        <v>42923</v>
      </c>
    </row>
    <row r="56" spans="2:30" s="3" customFormat="1" ht="33.75" hidden="1" customHeight="1" outlineLevel="3" x14ac:dyDescent="0.2">
      <c r="B56" s="25"/>
      <c r="C56" s="25" t="s">
        <v>110</v>
      </c>
      <c r="D56" s="25"/>
      <c r="E56" s="25"/>
      <c r="F56" s="25"/>
      <c r="G56" s="27">
        <f>S56</f>
        <v>23813.19</v>
      </c>
      <c r="H56" s="28" t="s">
        <v>108</v>
      </c>
      <c r="I56" s="36">
        <v>1</v>
      </c>
      <c r="J56" s="30">
        <f>S56</f>
        <v>23813.19</v>
      </c>
      <c r="K56" s="31">
        <f t="shared" si="2"/>
        <v>47626.38</v>
      </c>
      <c r="L56" s="31">
        <f t="shared" si="3"/>
        <v>14287.913999999999</v>
      </c>
      <c r="M56" s="39">
        <f t="shared" si="4"/>
        <v>-33338.466</v>
      </c>
      <c r="N56" s="30">
        <v>39980.589999999997</v>
      </c>
      <c r="O56" s="30">
        <v>39980.589999999997</v>
      </c>
      <c r="P56" s="30">
        <v>66766.080000000002</v>
      </c>
      <c r="Q56" s="30">
        <v>66766.080000000002</v>
      </c>
      <c r="R56" s="30">
        <v>83813.19</v>
      </c>
      <c r="S56" s="30">
        <v>23813.19</v>
      </c>
      <c r="T56" s="38"/>
      <c r="U56" s="38"/>
      <c r="V56" s="38"/>
      <c r="W56" s="38"/>
      <c r="X56" s="35" t="s">
        <v>52</v>
      </c>
      <c r="Y56" s="40">
        <f t="shared" si="5"/>
        <v>14287.913999999999</v>
      </c>
      <c r="Z56" s="33" t="s">
        <v>48</v>
      </c>
      <c r="AA56" s="35" t="s">
        <v>49</v>
      </c>
      <c r="AB56" s="33"/>
      <c r="AC56" s="33"/>
      <c r="AD56" s="14">
        <v>42923</v>
      </c>
    </row>
    <row r="57" spans="2:30" ht="12.75" hidden="1" customHeight="1" outlineLevel="2" x14ac:dyDescent="0.2">
      <c r="B57" s="24"/>
      <c r="C57" s="24" t="s">
        <v>111</v>
      </c>
      <c r="D57" s="24"/>
      <c r="E57" s="24"/>
      <c r="F57" s="24"/>
      <c r="G57" s="27">
        <v>345458.35</v>
      </c>
      <c r="H57" s="45"/>
      <c r="I57" s="46">
        <v>4</v>
      </c>
      <c r="J57" s="32">
        <v>144287.70000000001</v>
      </c>
      <c r="K57" s="47"/>
      <c r="L57" s="47"/>
      <c r="M57" s="32">
        <v>56882.96</v>
      </c>
      <c r="N57" s="32">
        <v>45420.5</v>
      </c>
      <c r="O57" s="32">
        <v>45420.5</v>
      </c>
      <c r="P57" s="32">
        <v>126451.61</v>
      </c>
      <c r="Q57" s="32">
        <v>126451.61</v>
      </c>
      <c r="R57" s="32">
        <v>125321</v>
      </c>
      <c r="S57" s="32">
        <v>125321</v>
      </c>
      <c r="T57" s="32">
        <v>279957.67</v>
      </c>
      <c r="U57" s="32">
        <v>48265.24</v>
      </c>
      <c r="V57" s="37"/>
      <c r="W57" s="37"/>
      <c r="X57" s="33"/>
      <c r="Y57" s="48"/>
      <c r="Z57" s="33"/>
      <c r="AA57" s="33"/>
      <c r="AB57" s="33"/>
      <c r="AC57" s="33"/>
      <c r="AD57" s="14">
        <v>42923</v>
      </c>
    </row>
    <row r="58" spans="2:30" s="3" customFormat="1" ht="12.75" hidden="1" customHeight="1" outlineLevel="3" x14ac:dyDescent="0.2">
      <c r="B58" s="25"/>
      <c r="C58" s="25" t="s">
        <v>112</v>
      </c>
      <c r="D58" s="25"/>
      <c r="E58" s="25"/>
      <c r="F58" s="25"/>
      <c r="G58" s="44">
        <v>345458.35</v>
      </c>
      <c r="H58" s="49"/>
      <c r="I58" s="50">
        <v>4</v>
      </c>
      <c r="J58" s="30">
        <v>144287.70000000001</v>
      </c>
      <c r="K58" s="31"/>
      <c r="L58" s="31"/>
      <c r="M58" s="30">
        <v>56882.96</v>
      </c>
      <c r="N58" s="30">
        <v>45420.5</v>
      </c>
      <c r="O58" s="30">
        <v>45420.5</v>
      </c>
      <c r="P58" s="30">
        <v>126451.61</v>
      </c>
      <c r="Q58" s="30">
        <v>126451.61</v>
      </c>
      <c r="R58" s="30">
        <v>125321</v>
      </c>
      <c r="S58" s="30">
        <v>125321</v>
      </c>
      <c r="T58" s="30">
        <v>279957.67</v>
      </c>
      <c r="U58" s="30">
        <v>48265.24</v>
      </c>
      <c r="V58" s="38"/>
      <c r="W58" s="38"/>
      <c r="X58" s="33"/>
      <c r="Y58" s="48"/>
      <c r="Z58" s="33"/>
      <c r="AA58" s="33"/>
      <c r="AB58" s="33"/>
      <c r="AC58" s="33"/>
      <c r="AD58" s="14">
        <v>42923</v>
      </c>
    </row>
    <row r="59" spans="2:30" ht="12.75" hidden="1" customHeight="1" outlineLevel="2" x14ac:dyDescent="0.2">
      <c r="B59" s="24"/>
      <c r="C59" s="24" t="s">
        <v>113</v>
      </c>
      <c r="D59" s="24"/>
      <c r="E59" s="24"/>
      <c r="F59" s="24"/>
      <c r="G59" s="27">
        <v>290707.46000000002</v>
      </c>
      <c r="H59" s="45"/>
      <c r="I59" s="46">
        <v>4</v>
      </c>
      <c r="J59" s="32">
        <v>106220.48</v>
      </c>
      <c r="K59" s="47"/>
      <c r="L59" s="47"/>
      <c r="M59" s="32">
        <v>78266.509999999995</v>
      </c>
      <c r="N59" s="32">
        <v>2438.09</v>
      </c>
      <c r="O59" s="32">
        <v>2438.09</v>
      </c>
      <c r="P59" s="32">
        <v>59694.84</v>
      </c>
      <c r="Q59" s="32">
        <v>59694.84</v>
      </c>
      <c r="R59" s="32">
        <v>178574.53</v>
      </c>
      <c r="S59" s="32">
        <v>178574.53</v>
      </c>
      <c r="T59" s="32">
        <v>184174.44</v>
      </c>
      <c r="U59" s="32">
        <v>50000</v>
      </c>
      <c r="V59" s="37"/>
      <c r="W59" s="37"/>
      <c r="X59" s="33"/>
      <c r="Y59" s="48"/>
      <c r="Z59" s="33"/>
      <c r="AA59" s="33"/>
      <c r="AB59" s="33"/>
      <c r="AC59" s="33"/>
      <c r="AD59" s="14">
        <v>42923</v>
      </c>
    </row>
    <row r="60" spans="2:30" s="3" customFormat="1" ht="12.75" hidden="1" customHeight="1" outlineLevel="3" x14ac:dyDescent="0.2">
      <c r="B60" s="25"/>
      <c r="C60" s="25" t="s">
        <v>114</v>
      </c>
      <c r="D60" s="25"/>
      <c r="E60" s="25"/>
      <c r="F60" s="25"/>
      <c r="G60" s="44">
        <v>290707.46000000002</v>
      </c>
      <c r="H60" s="49"/>
      <c r="I60" s="50">
        <v>4</v>
      </c>
      <c r="J60" s="30">
        <v>106220.48</v>
      </c>
      <c r="K60" s="31"/>
      <c r="L60" s="31"/>
      <c r="M60" s="30">
        <v>78266.509999999995</v>
      </c>
      <c r="N60" s="30">
        <v>2438.09</v>
      </c>
      <c r="O60" s="30">
        <v>2438.09</v>
      </c>
      <c r="P60" s="30">
        <v>59694.84</v>
      </c>
      <c r="Q60" s="30">
        <v>59694.84</v>
      </c>
      <c r="R60" s="30">
        <v>178574.53</v>
      </c>
      <c r="S60" s="30">
        <v>178574.53</v>
      </c>
      <c r="T60" s="30">
        <v>184174.44</v>
      </c>
      <c r="U60" s="30">
        <v>50000</v>
      </c>
      <c r="V60" s="38"/>
      <c r="W60" s="38"/>
      <c r="X60" s="33"/>
      <c r="Y60" s="48"/>
      <c r="Z60" s="33"/>
      <c r="AA60" s="33"/>
      <c r="AB60" s="33"/>
      <c r="AC60" s="33"/>
      <c r="AD60" s="14">
        <v>42923</v>
      </c>
    </row>
    <row r="61" spans="2:30" ht="12.75" hidden="1" customHeight="1" outlineLevel="2" x14ac:dyDescent="0.2">
      <c r="B61" s="24"/>
      <c r="C61" s="24" t="s">
        <v>115</v>
      </c>
      <c r="D61" s="24"/>
      <c r="E61" s="24"/>
      <c r="F61" s="24"/>
      <c r="G61" s="27">
        <v>286561.49</v>
      </c>
      <c r="H61" s="45"/>
      <c r="I61" s="46">
        <v>3</v>
      </c>
      <c r="J61" s="32">
        <v>110698.53</v>
      </c>
      <c r="K61" s="47"/>
      <c r="L61" s="47"/>
      <c r="M61" s="32">
        <v>65164.42</v>
      </c>
      <c r="N61" s="32">
        <v>58772.53</v>
      </c>
      <c r="O61" s="32">
        <v>58772.53</v>
      </c>
      <c r="P61" s="32">
        <v>122584.35</v>
      </c>
      <c r="Q61" s="32">
        <v>122584.35</v>
      </c>
      <c r="R61" s="32">
        <v>150738.72</v>
      </c>
      <c r="S61" s="32">
        <v>105204.61</v>
      </c>
      <c r="T61" s="37"/>
      <c r="U61" s="37"/>
      <c r="V61" s="37"/>
      <c r="W61" s="37"/>
      <c r="X61" s="33"/>
      <c r="Y61" s="48"/>
      <c r="Z61" s="33"/>
      <c r="AA61" s="33"/>
      <c r="AB61" s="33"/>
      <c r="AC61" s="33"/>
      <c r="AD61" s="14">
        <v>42923</v>
      </c>
    </row>
    <row r="62" spans="2:30" s="3" customFormat="1" ht="12.75" hidden="1" customHeight="1" outlineLevel="3" x14ac:dyDescent="0.2">
      <c r="B62" s="25"/>
      <c r="C62" s="25" t="s">
        <v>116</v>
      </c>
      <c r="D62" s="25"/>
      <c r="E62" s="25"/>
      <c r="F62" s="25"/>
      <c r="G62" s="44">
        <v>286561.49</v>
      </c>
      <c r="H62" s="49"/>
      <c r="I62" s="50">
        <v>3</v>
      </c>
      <c r="J62" s="30">
        <v>110698.53</v>
      </c>
      <c r="K62" s="31"/>
      <c r="L62" s="31"/>
      <c r="M62" s="30">
        <v>65164.42</v>
      </c>
      <c r="N62" s="30">
        <v>58772.53</v>
      </c>
      <c r="O62" s="30">
        <v>58772.53</v>
      </c>
      <c r="P62" s="30">
        <v>122584.35</v>
      </c>
      <c r="Q62" s="30">
        <v>122584.35</v>
      </c>
      <c r="R62" s="30">
        <v>150738.72</v>
      </c>
      <c r="S62" s="30">
        <v>105204.61</v>
      </c>
      <c r="T62" s="38"/>
      <c r="U62" s="38"/>
      <c r="V62" s="38"/>
      <c r="W62" s="38"/>
      <c r="X62" s="33"/>
      <c r="Y62" s="48"/>
      <c r="Z62" s="33"/>
      <c r="AA62" s="33"/>
      <c r="AB62" s="33"/>
      <c r="AC62" s="33"/>
      <c r="AD62" s="14">
        <v>42923</v>
      </c>
    </row>
    <row r="63" spans="2:30" ht="12.75" hidden="1" customHeight="1" outlineLevel="2" x14ac:dyDescent="0.2">
      <c r="B63" s="24"/>
      <c r="C63" s="24" t="s">
        <v>117</v>
      </c>
      <c r="D63" s="24"/>
      <c r="E63" s="24"/>
      <c r="F63" s="24"/>
      <c r="G63" s="27">
        <v>283556.45</v>
      </c>
      <c r="H63" s="45"/>
      <c r="I63" s="46">
        <v>3</v>
      </c>
      <c r="J63" s="32">
        <v>133400.51999999999</v>
      </c>
      <c r="K63" s="47"/>
      <c r="L63" s="47"/>
      <c r="M63" s="32">
        <v>16755.41</v>
      </c>
      <c r="N63" s="37"/>
      <c r="O63" s="37"/>
      <c r="P63" s="32">
        <v>46479.27</v>
      </c>
      <c r="Q63" s="32">
        <v>46479.27</v>
      </c>
      <c r="R63" s="32">
        <v>151036.87</v>
      </c>
      <c r="S63" s="32">
        <v>151036.87</v>
      </c>
      <c r="T63" s="32">
        <v>202685.42</v>
      </c>
      <c r="U63" s="32">
        <v>86040.31</v>
      </c>
      <c r="V63" s="37"/>
      <c r="W63" s="37"/>
      <c r="X63" s="33"/>
      <c r="Y63" s="48"/>
      <c r="Z63" s="33"/>
      <c r="AA63" s="33"/>
      <c r="AB63" s="33"/>
      <c r="AC63" s="33"/>
      <c r="AD63" s="14">
        <v>42923</v>
      </c>
    </row>
    <row r="64" spans="2:30" s="3" customFormat="1" ht="12.75" hidden="1" customHeight="1" outlineLevel="3" x14ac:dyDescent="0.2">
      <c r="B64" s="25"/>
      <c r="C64" s="25" t="s">
        <v>118</v>
      </c>
      <c r="D64" s="25"/>
      <c r="E64" s="25"/>
      <c r="F64" s="25"/>
      <c r="G64" s="44">
        <v>283556.45</v>
      </c>
      <c r="H64" s="49"/>
      <c r="I64" s="50">
        <v>3</v>
      </c>
      <c r="J64" s="30">
        <v>133400.51999999999</v>
      </c>
      <c r="K64" s="31"/>
      <c r="L64" s="31"/>
      <c r="M64" s="30">
        <v>16755.41</v>
      </c>
      <c r="N64" s="38"/>
      <c r="O64" s="38"/>
      <c r="P64" s="30">
        <v>46479.27</v>
      </c>
      <c r="Q64" s="30">
        <v>46479.27</v>
      </c>
      <c r="R64" s="30">
        <v>151036.87</v>
      </c>
      <c r="S64" s="30">
        <v>151036.87</v>
      </c>
      <c r="T64" s="30">
        <v>202685.42</v>
      </c>
      <c r="U64" s="30">
        <v>86040.31</v>
      </c>
      <c r="V64" s="38"/>
      <c r="W64" s="38"/>
      <c r="X64" s="33"/>
      <c r="Y64" s="48"/>
      <c r="Z64" s="33"/>
      <c r="AA64" s="33"/>
      <c r="AB64" s="33"/>
      <c r="AC64" s="33"/>
      <c r="AD64" s="14">
        <v>42923</v>
      </c>
    </row>
    <row r="65" spans="2:30" ht="12.75" hidden="1" customHeight="1" outlineLevel="2" x14ac:dyDescent="0.2">
      <c r="B65" s="24"/>
      <c r="C65" s="24" t="s">
        <v>119</v>
      </c>
      <c r="D65" s="24"/>
      <c r="E65" s="24"/>
      <c r="F65" s="24"/>
      <c r="G65" s="27">
        <v>171419.03</v>
      </c>
      <c r="H65" s="45"/>
      <c r="I65" s="46">
        <v>3</v>
      </c>
      <c r="J65" s="32">
        <v>80336.91</v>
      </c>
      <c r="K65" s="47"/>
      <c r="L65" s="47"/>
      <c r="M65" s="32">
        <v>10745.2</v>
      </c>
      <c r="N65" s="32">
        <v>8506.24</v>
      </c>
      <c r="O65" s="32">
        <v>8506.24</v>
      </c>
      <c r="P65" s="32">
        <v>59695.78</v>
      </c>
      <c r="Q65" s="32">
        <v>59695.78</v>
      </c>
      <c r="R65" s="32">
        <v>172808.72</v>
      </c>
      <c r="S65" s="32">
        <v>103217.01</v>
      </c>
      <c r="T65" s="37"/>
      <c r="U65" s="37"/>
      <c r="V65" s="37"/>
      <c r="W65" s="37"/>
      <c r="X65" s="33"/>
      <c r="Y65" s="48"/>
      <c r="Z65" s="33"/>
      <c r="AA65" s="33"/>
      <c r="AB65" s="33"/>
      <c r="AC65" s="33"/>
      <c r="AD65" s="14">
        <v>42923</v>
      </c>
    </row>
    <row r="66" spans="2:30" s="3" customFormat="1" ht="12.75" hidden="1" customHeight="1" outlineLevel="3" x14ac:dyDescent="0.2">
      <c r="B66" s="25"/>
      <c r="C66" s="25" t="s">
        <v>120</v>
      </c>
      <c r="D66" s="25"/>
      <c r="E66" s="25"/>
      <c r="F66" s="25"/>
      <c r="G66" s="44">
        <v>171419.03</v>
      </c>
      <c r="H66" s="49"/>
      <c r="I66" s="50">
        <v>3</v>
      </c>
      <c r="J66" s="30">
        <v>80336.91</v>
      </c>
      <c r="K66" s="31"/>
      <c r="L66" s="31"/>
      <c r="M66" s="30">
        <v>10745.2</v>
      </c>
      <c r="N66" s="30">
        <v>8506.24</v>
      </c>
      <c r="O66" s="30">
        <v>8506.24</v>
      </c>
      <c r="P66" s="30">
        <v>59695.78</v>
      </c>
      <c r="Q66" s="30">
        <v>59695.78</v>
      </c>
      <c r="R66" s="30">
        <v>172808.72</v>
      </c>
      <c r="S66" s="30">
        <v>103217.01</v>
      </c>
      <c r="T66" s="38"/>
      <c r="U66" s="38"/>
      <c r="V66" s="38"/>
      <c r="W66" s="38"/>
      <c r="X66" s="33"/>
      <c r="Y66" s="48"/>
      <c r="Z66" s="33"/>
      <c r="AA66" s="33"/>
      <c r="AB66" s="33"/>
      <c r="AC66" s="33"/>
      <c r="AD66" s="14">
        <v>42923</v>
      </c>
    </row>
    <row r="67" spans="2:30" ht="12.75" hidden="1" customHeight="1" outlineLevel="2" x14ac:dyDescent="0.2">
      <c r="B67" s="24"/>
      <c r="C67" s="24" t="s">
        <v>121</v>
      </c>
      <c r="D67" s="24"/>
      <c r="E67" s="24"/>
      <c r="F67" s="24"/>
      <c r="G67" s="27">
        <v>107214.95</v>
      </c>
      <c r="H67" s="45"/>
      <c r="I67" s="46">
        <v>3</v>
      </c>
      <c r="J67" s="32">
        <v>35738.32</v>
      </c>
      <c r="K67" s="47"/>
      <c r="L67" s="47"/>
      <c r="M67" s="32">
        <v>35738.32</v>
      </c>
      <c r="N67" s="37"/>
      <c r="O67" s="37"/>
      <c r="P67" s="37"/>
      <c r="Q67" s="37"/>
      <c r="R67" s="32">
        <v>30635.35</v>
      </c>
      <c r="S67" s="32">
        <v>30635.35</v>
      </c>
      <c r="T67" s="32">
        <v>30592.59</v>
      </c>
      <c r="U67" s="32">
        <v>30592.59</v>
      </c>
      <c r="V67" s="32">
        <v>45987.01</v>
      </c>
      <c r="W67" s="32">
        <v>45987.01</v>
      </c>
      <c r="X67" s="33"/>
      <c r="Y67" s="48"/>
      <c r="Z67" s="33"/>
      <c r="AA67" s="33"/>
      <c r="AB67" s="33"/>
      <c r="AC67" s="33"/>
      <c r="AD67" s="14">
        <v>42923</v>
      </c>
    </row>
    <row r="68" spans="2:30" s="3" customFormat="1" ht="12.75" hidden="1" customHeight="1" outlineLevel="3" x14ac:dyDescent="0.2">
      <c r="B68" s="25"/>
      <c r="C68" s="25" t="s">
        <v>122</v>
      </c>
      <c r="D68" s="25"/>
      <c r="E68" s="25"/>
      <c r="F68" s="25"/>
      <c r="G68" s="44">
        <v>107214.95</v>
      </c>
      <c r="H68" s="49"/>
      <c r="I68" s="50">
        <v>3</v>
      </c>
      <c r="J68" s="30">
        <v>35738.32</v>
      </c>
      <c r="K68" s="31"/>
      <c r="L68" s="31"/>
      <c r="M68" s="30">
        <v>35738.32</v>
      </c>
      <c r="N68" s="38"/>
      <c r="O68" s="38"/>
      <c r="P68" s="38"/>
      <c r="Q68" s="38"/>
      <c r="R68" s="30">
        <v>30635.35</v>
      </c>
      <c r="S68" s="30">
        <v>30635.35</v>
      </c>
      <c r="T68" s="30">
        <v>30592.59</v>
      </c>
      <c r="U68" s="30">
        <v>30592.59</v>
      </c>
      <c r="V68" s="30">
        <v>45987.01</v>
      </c>
      <c r="W68" s="30">
        <v>45987.01</v>
      </c>
      <c r="X68" s="33"/>
      <c r="Y68" s="48"/>
      <c r="Z68" s="33"/>
      <c r="AA68" s="33"/>
      <c r="AB68" s="33"/>
      <c r="AC68" s="33"/>
      <c r="AD68" s="14">
        <v>42923</v>
      </c>
    </row>
    <row r="69" spans="2:30" ht="12.75" hidden="1" customHeight="1" outlineLevel="2" x14ac:dyDescent="0.2">
      <c r="B69" s="24"/>
      <c r="C69" s="24" t="s">
        <v>123</v>
      </c>
      <c r="D69" s="24"/>
      <c r="E69" s="24"/>
      <c r="F69" s="24"/>
      <c r="G69" s="27">
        <v>105838.92</v>
      </c>
      <c r="H69" s="45"/>
      <c r="I69" s="46">
        <v>4</v>
      </c>
      <c r="J69" s="32">
        <v>40252.67</v>
      </c>
      <c r="K69" s="47"/>
      <c r="L69" s="47"/>
      <c r="M69" s="32">
        <v>25333.58</v>
      </c>
      <c r="N69" s="32">
        <v>14935.26</v>
      </c>
      <c r="O69" s="32">
        <v>14935.26</v>
      </c>
      <c r="P69" s="32">
        <v>33196.81</v>
      </c>
      <c r="Q69" s="32">
        <v>33196.81</v>
      </c>
      <c r="R69" s="32">
        <v>52688.75</v>
      </c>
      <c r="S69" s="32">
        <v>52688.75</v>
      </c>
      <c r="T69" s="32">
        <v>60189.86</v>
      </c>
      <c r="U69" s="32">
        <v>5018.1000000000004</v>
      </c>
      <c r="V69" s="37"/>
      <c r="W69" s="37"/>
      <c r="X69" s="33"/>
      <c r="Y69" s="48"/>
      <c r="Z69" s="33"/>
      <c r="AA69" s="33"/>
      <c r="AB69" s="33"/>
      <c r="AC69" s="33"/>
      <c r="AD69" s="14">
        <v>42923</v>
      </c>
    </row>
    <row r="70" spans="2:30" s="3" customFormat="1" ht="12.75" hidden="1" customHeight="1" outlineLevel="3" x14ac:dyDescent="0.2">
      <c r="B70" s="25"/>
      <c r="C70" s="25" t="s">
        <v>124</v>
      </c>
      <c r="D70" s="25"/>
      <c r="E70" s="25"/>
      <c r="F70" s="25"/>
      <c r="G70" s="44">
        <v>105838.92</v>
      </c>
      <c r="H70" s="49"/>
      <c r="I70" s="50">
        <v>4</v>
      </c>
      <c r="J70" s="30">
        <v>40252.67</v>
      </c>
      <c r="K70" s="31"/>
      <c r="L70" s="31"/>
      <c r="M70" s="30">
        <v>25333.58</v>
      </c>
      <c r="N70" s="30">
        <v>14935.26</v>
      </c>
      <c r="O70" s="30">
        <v>14935.26</v>
      </c>
      <c r="P70" s="30">
        <v>33196.81</v>
      </c>
      <c r="Q70" s="30">
        <v>33196.81</v>
      </c>
      <c r="R70" s="30">
        <v>52688.75</v>
      </c>
      <c r="S70" s="30">
        <v>52688.75</v>
      </c>
      <c r="T70" s="30">
        <v>60189.86</v>
      </c>
      <c r="U70" s="30">
        <v>5018.1000000000004</v>
      </c>
      <c r="V70" s="38"/>
      <c r="W70" s="38"/>
      <c r="X70" s="33"/>
      <c r="Y70" s="48"/>
      <c r="Z70" s="33"/>
      <c r="AA70" s="33"/>
      <c r="AB70" s="33"/>
      <c r="AC70" s="33"/>
      <c r="AD70" s="14">
        <v>42923</v>
      </c>
    </row>
    <row r="71" spans="2:30" ht="12.75" hidden="1" customHeight="1" outlineLevel="2" x14ac:dyDescent="0.2">
      <c r="B71" s="24"/>
      <c r="C71" s="24" t="s">
        <v>125</v>
      </c>
      <c r="D71" s="24"/>
      <c r="E71" s="24"/>
      <c r="F71" s="24"/>
      <c r="G71" s="27">
        <v>77999.009999999995</v>
      </c>
      <c r="H71" s="45"/>
      <c r="I71" s="46">
        <v>4</v>
      </c>
      <c r="J71" s="32">
        <v>27570.33</v>
      </c>
      <c r="K71" s="47"/>
      <c r="L71" s="47"/>
      <c r="M71" s="32">
        <v>22858.35</v>
      </c>
      <c r="N71" s="37"/>
      <c r="O71" s="37"/>
      <c r="P71" s="32">
        <v>11501.47</v>
      </c>
      <c r="Q71" s="32">
        <v>11501.47</v>
      </c>
      <c r="R71" s="32">
        <v>22976.52</v>
      </c>
      <c r="S71" s="32">
        <v>22976.52</v>
      </c>
      <c r="T71" s="32">
        <v>35181.47</v>
      </c>
      <c r="U71" s="32">
        <v>35181.47</v>
      </c>
      <c r="V71" s="32">
        <v>40621.86</v>
      </c>
      <c r="W71" s="32">
        <v>8339.5499999999993</v>
      </c>
      <c r="X71" s="33"/>
      <c r="Y71" s="48"/>
      <c r="Z71" s="33"/>
      <c r="AA71" s="33"/>
      <c r="AB71" s="33"/>
      <c r="AC71" s="33"/>
      <c r="AD71" s="14">
        <v>42923</v>
      </c>
    </row>
    <row r="72" spans="2:30" s="3" customFormat="1" ht="12.75" hidden="1" customHeight="1" outlineLevel="3" x14ac:dyDescent="0.2">
      <c r="B72" s="25"/>
      <c r="C72" s="25" t="s">
        <v>126</v>
      </c>
      <c r="D72" s="25"/>
      <c r="E72" s="25"/>
      <c r="F72" s="25"/>
      <c r="G72" s="44">
        <v>77999.009999999995</v>
      </c>
      <c r="H72" s="49"/>
      <c r="I72" s="50">
        <v>4</v>
      </c>
      <c r="J72" s="30">
        <v>27570.33</v>
      </c>
      <c r="K72" s="31"/>
      <c r="L72" s="31"/>
      <c r="M72" s="30">
        <v>22858.35</v>
      </c>
      <c r="N72" s="38"/>
      <c r="O72" s="38"/>
      <c r="P72" s="30">
        <v>11501.47</v>
      </c>
      <c r="Q72" s="30">
        <v>11501.47</v>
      </c>
      <c r="R72" s="30">
        <v>22976.52</v>
      </c>
      <c r="S72" s="30">
        <v>22976.52</v>
      </c>
      <c r="T72" s="30">
        <v>35181.47</v>
      </c>
      <c r="U72" s="30">
        <v>35181.47</v>
      </c>
      <c r="V72" s="30">
        <v>40621.86</v>
      </c>
      <c r="W72" s="30">
        <v>8339.5499999999993</v>
      </c>
      <c r="X72" s="33"/>
      <c r="Y72" s="48"/>
      <c r="Z72" s="33"/>
      <c r="AA72" s="33"/>
      <c r="AB72" s="33"/>
      <c r="AC72" s="33"/>
      <c r="AD72" s="14">
        <v>42923</v>
      </c>
    </row>
    <row r="73" spans="2:30" ht="12.75" hidden="1" customHeight="1" outlineLevel="2" x14ac:dyDescent="0.2">
      <c r="B73" s="24"/>
      <c r="C73" s="24" t="s">
        <v>127</v>
      </c>
      <c r="D73" s="24"/>
      <c r="E73" s="24"/>
      <c r="F73" s="24"/>
      <c r="G73" s="27">
        <v>75098.17</v>
      </c>
      <c r="H73" s="45"/>
      <c r="I73" s="46">
        <v>3</v>
      </c>
      <c r="J73" s="32">
        <v>25032.720000000001</v>
      </c>
      <c r="K73" s="47"/>
      <c r="L73" s="47"/>
      <c r="M73" s="32">
        <v>25032.720000000001</v>
      </c>
      <c r="N73" s="32">
        <v>17636.71</v>
      </c>
      <c r="O73" s="32">
        <v>17636.71</v>
      </c>
      <c r="P73" s="32">
        <v>31883</v>
      </c>
      <c r="Q73" s="32">
        <v>31883</v>
      </c>
      <c r="R73" s="32">
        <v>25578.46</v>
      </c>
      <c r="S73" s="32">
        <v>25578.46</v>
      </c>
      <c r="T73" s="37"/>
      <c r="U73" s="37"/>
      <c r="V73" s="37"/>
      <c r="W73" s="37"/>
      <c r="X73" s="33"/>
      <c r="Y73" s="48"/>
      <c r="Z73" s="33"/>
      <c r="AA73" s="33"/>
      <c r="AB73" s="33"/>
      <c r="AC73" s="33"/>
      <c r="AD73" s="14">
        <v>42923</v>
      </c>
    </row>
    <row r="74" spans="2:30" s="3" customFormat="1" ht="12.75" hidden="1" customHeight="1" outlineLevel="3" x14ac:dyDescent="0.2">
      <c r="B74" s="25"/>
      <c r="C74" s="25" t="s">
        <v>128</v>
      </c>
      <c r="D74" s="25"/>
      <c r="E74" s="25"/>
      <c r="F74" s="25"/>
      <c r="G74" s="44">
        <v>57989.33</v>
      </c>
      <c r="H74" s="49"/>
      <c r="I74" s="50">
        <v>3</v>
      </c>
      <c r="J74" s="30">
        <v>19329.78</v>
      </c>
      <c r="K74" s="31"/>
      <c r="L74" s="31"/>
      <c r="M74" s="30">
        <v>19329.78</v>
      </c>
      <c r="N74" s="30">
        <v>14214.7</v>
      </c>
      <c r="O74" s="30">
        <v>14214.7</v>
      </c>
      <c r="P74" s="30">
        <v>23893.87</v>
      </c>
      <c r="Q74" s="30">
        <v>23893.87</v>
      </c>
      <c r="R74" s="30">
        <v>19880.759999999998</v>
      </c>
      <c r="S74" s="30">
        <v>19880.759999999998</v>
      </c>
      <c r="T74" s="38"/>
      <c r="U74" s="38"/>
      <c r="V74" s="38"/>
      <c r="W74" s="38"/>
      <c r="X74" s="33"/>
      <c r="Y74" s="48"/>
      <c r="Z74" s="33"/>
      <c r="AA74" s="33"/>
      <c r="AB74" s="33"/>
      <c r="AC74" s="33"/>
      <c r="AD74" s="14">
        <v>42923</v>
      </c>
    </row>
    <row r="75" spans="2:30" s="3" customFormat="1" ht="12.75" hidden="1" customHeight="1" outlineLevel="3" x14ac:dyDescent="0.2">
      <c r="B75" s="25"/>
      <c r="C75" s="25" t="s">
        <v>129</v>
      </c>
      <c r="D75" s="25"/>
      <c r="E75" s="25"/>
      <c r="F75" s="25"/>
      <c r="G75" s="44">
        <v>17108.84</v>
      </c>
      <c r="H75" s="49"/>
      <c r="I75" s="50">
        <v>3</v>
      </c>
      <c r="J75" s="30">
        <v>5702.95</v>
      </c>
      <c r="K75" s="31"/>
      <c r="L75" s="31"/>
      <c r="M75" s="30">
        <v>5702.95</v>
      </c>
      <c r="N75" s="30">
        <v>3422.01</v>
      </c>
      <c r="O75" s="30">
        <v>3422.01</v>
      </c>
      <c r="P75" s="30">
        <v>7989.13</v>
      </c>
      <c r="Q75" s="30">
        <v>7989.13</v>
      </c>
      <c r="R75" s="30">
        <v>5697.7</v>
      </c>
      <c r="S75" s="30">
        <v>5697.7</v>
      </c>
      <c r="T75" s="38"/>
      <c r="U75" s="38"/>
      <c r="V75" s="38"/>
      <c r="W75" s="38"/>
      <c r="X75" s="33"/>
      <c r="Y75" s="48"/>
      <c r="Z75" s="33"/>
      <c r="AA75" s="33"/>
      <c r="AB75" s="33"/>
      <c r="AC75" s="33"/>
      <c r="AD75" s="14">
        <v>42923</v>
      </c>
    </row>
    <row r="76" spans="2:30" ht="12.75" hidden="1" customHeight="1" outlineLevel="2" x14ac:dyDescent="0.2">
      <c r="B76" s="24"/>
      <c r="C76" s="24" t="s">
        <v>130</v>
      </c>
      <c r="D76" s="24"/>
      <c r="E76" s="24"/>
      <c r="F76" s="24"/>
      <c r="G76" s="27">
        <v>69081.98</v>
      </c>
      <c r="H76" s="45"/>
      <c r="I76" s="46">
        <v>3</v>
      </c>
      <c r="J76" s="32">
        <v>23027.33</v>
      </c>
      <c r="K76" s="47"/>
      <c r="L76" s="47"/>
      <c r="M76" s="32">
        <v>23027.33</v>
      </c>
      <c r="N76" s="37"/>
      <c r="O76" s="37"/>
      <c r="P76" s="37"/>
      <c r="Q76" s="37"/>
      <c r="R76" s="32">
        <v>15813.18</v>
      </c>
      <c r="S76" s="32">
        <v>15813.18</v>
      </c>
      <c r="T76" s="32">
        <v>32161.9</v>
      </c>
      <c r="U76" s="32">
        <v>32161.9</v>
      </c>
      <c r="V76" s="32">
        <v>21106.9</v>
      </c>
      <c r="W76" s="32">
        <v>21106.9</v>
      </c>
      <c r="X76" s="33"/>
      <c r="Y76" s="48"/>
      <c r="Z76" s="33"/>
      <c r="AA76" s="33"/>
      <c r="AB76" s="33"/>
      <c r="AC76" s="33"/>
      <c r="AD76" s="14">
        <v>42923</v>
      </c>
    </row>
    <row r="77" spans="2:30" s="3" customFormat="1" ht="12.75" hidden="1" customHeight="1" outlineLevel="3" x14ac:dyDescent="0.2">
      <c r="B77" s="25"/>
      <c r="C77" s="25" t="s">
        <v>131</v>
      </c>
      <c r="D77" s="25"/>
      <c r="E77" s="25"/>
      <c r="F77" s="25"/>
      <c r="G77" s="44">
        <v>69081.98</v>
      </c>
      <c r="H77" s="49"/>
      <c r="I77" s="50">
        <v>3</v>
      </c>
      <c r="J77" s="30">
        <v>23027.33</v>
      </c>
      <c r="K77" s="31"/>
      <c r="L77" s="31"/>
      <c r="M77" s="30">
        <v>23027.33</v>
      </c>
      <c r="N77" s="38"/>
      <c r="O77" s="38"/>
      <c r="P77" s="38"/>
      <c r="Q77" s="38"/>
      <c r="R77" s="30">
        <v>15813.18</v>
      </c>
      <c r="S77" s="30">
        <v>15813.18</v>
      </c>
      <c r="T77" s="30">
        <v>32161.9</v>
      </c>
      <c r="U77" s="30">
        <v>32161.9</v>
      </c>
      <c r="V77" s="30">
        <v>21106.9</v>
      </c>
      <c r="W77" s="30">
        <v>21106.9</v>
      </c>
      <c r="X77" s="33"/>
      <c r="Y77" s="48"/>
      <c r="Z77" s="33"/>
      <c r="AA77" s="33"/>
      <c r="AB77" s="33"/>
      <c r="AC77" s="33"/>
      <c r="AD77" s="14">
        <v>42923</v>
      </c>
    </row>
    <row r="78" spans="2:30" ht="12.75" hidden="1" customHeight="1" outlineLevel="2" x14ac:dyDescent="0.2">
      <c r="B78" s="24"/>
      <c r="C78" s="24" t="s">
        <v>132</v>
      </c>
      <c r="D78" s="24"/>
      <c r="E78" s="24"/>
      <c r="F78" s="24"/>
      <c r="G78" s="27">
        <v>55290.58</v>
      </c>
      <c r="H78" s="45"/>
      <c r="I78" s="46">
        <v>4</v>
      </c>
      <c r="J78" s="32">
        <v>18822.650000000001</v>
      </c>
      <c r="K78" s="47"/>
      <c r="L78" s="47"/>
      <c r="M78" s="32">
        <v>17645.29</v>
      </c>
      <c r="N78" s="32">
        <v>6898.06</v>
      </c>
      <c r="O78" s="32">
        <v>6898.06</v>
      </c>
      <c r="P78" s="32">
        <v>10811.37</v>
      </c>
      <c r="Q78" s="32">
        <v>10811.37</v>
      </c>
      <c r="R78" s="32">
        <v>17921.68</v>
      </c>
      <c r="S78" s="32">
        <v>17921.68</v>
      </c>
      <c r="T78" s="32">
        <v>39659.47</v>
      </c>
      <c r="U78" s="32">
        <v>19659.47</v>
      </c>
      <c r="V78" s="37"/>
      <c r="W78" s="37"/>
      <c r="X78" s="33"/>
      <c r="Y78" s="48"/>
      <c r="Z78" s="33"/>
      <c r="AA78" s="33"/>
      <c r="AB78" s="33"/>
      <c r="AC78" s="33"/>
      <c r="AD78" s="14">
        <v>42923</v>
      </c>
    </row>
    <row r="79" spans="2:30" s="3" customFormat="1" ht="12.75" hidden="1" customHeight="1" outlineLevel="3" x14ac:dyDescent="0.2">
      <c r="B79" s="25"/>
      <c r="C79" s="25" t="s">
        <v>133</v>
      </c>
      <c r="D79" s="25"/>
      <c r="E79" s="25"/>
      <c r="F79" s="25"/>
      <c r="G79" s="44">
        <v>55290.58</v>
      </c>
      <c r="H79" s="49"/>
      <c r="I79" s="50">
        <v>4</v>
      </c>
      <c r="J79" s="30">
        <v>18822.650000000001</v>
      </c>
      <c r="K79" s="31"/>
      <c r="L79" s="31"/>
      <c r="M79" s="30">
        <v>17645.29</v>
      </c>
      <c r="N79" s="30">
        <v>6898.06</v>
      </c>
      <c r="O79" s="30">
        <v>6898.06</v>
      </c>
      <c r="P79" s="30">
        <v>10811.37</v>
      </c>
      <c r="Q79" s="30">
        <v>10811.37</v>
      </c>
      <c r="R79" s="30">
        <v>17921.68</v>
      </c>
      <c r="S79" s="30">
        <v>17921.68</v>
      </c>
      <c r="T79" s="30">
        <v>39659.47</v>
      </c>
      <c r="U79" s="30">
        <v>19659.47</v>
      </c>
      <c r="V79" s="38"/>
      <c r="W79" s="38"/>
      <c r="X79" s="33"/>
      <c r="Y79" s="48"/>
      <c r="Z79" s="33"/>
      <c r="AA79" s="33"/>
      <c r="AB79" s="33"/>
      <c r="AC79" s="33"/>
      <c r="AD79" s="14">
        <v>42923</v>
      </c>
    </row>
    <row r="80" spans="2:30" ht="12.75" hidden="1" customHeight="1" outlineLevel="2" x14ac:dyDescent="0.2">
      <c r="B80" s="24"/>
      <c r="C80" s="24" t="s">
        <v>134</v>
      </c>
      <c r="D80" s="24"/>
      <c r="E80" s="24"/>
      <c r="F80" s="24"/>
      <c r="G80" s="27">
        <v>53633.7</v>
      </c>
      <c r="H80" s="45"/>
      <c r="I80" s="46">
        <v>4</v>
      </c>
      <c r="J80" s="32">
        <v>14168.14</v>
      </c>
      <c r="K80" s="47"/>
      <c r="L80" s="47"/>
      <c r="M80" s="32">
        <v>25297.43</v>
      </c>
      <c r="N80" s="32">
        <v>4157.12</v>
      </c>
      <c r="O80" s="32">
        <v>4157.12</v>
      </c>
      <c r="P80" s="32">
        <v>12134.31</v>
      </c>
      <c r="Q80" s="32">
        <v>12134.31</v>
      </c>
      <c r="R80" s="32">
        <v>17247.650000000001</v>
      </c>
      <c r="S80" s="32">
        <v>17247.650000000001</v>
      </c>
      <c r="T80" s="32">
        <v>20094.62</v>
      </c>
      <c r="U80" s="32">
        <v>20094.62</v>
      </c>
      <c r="V80" s="37"/>
      <c r="W80" s="37"/>
      <c r="X80" s="33"/>
      <c r="Y80" s="48"/>
      <c r="Z80" s="33"/>
      <c r="AA80" s="33"/>
      <c r="AB80" s="33"/>
      <c r="AC80" s="33"/>
      <c r="AD80" s="14">
        <v>42923</v>
      </c>
    </row>
    <row r="81" spans="2:30" s="3" customFormat="1" ht="12.75" hidden="1" customHeight="1" outlineLevel="3" x14ac:dyDescent="0.2">
      <c r="B81" s="25"/>
      <c r="C81" s="25" t="s">
        <v>135</v>
      </c>
      <c r="D81" s="25"/>
      <c r="E81" s="25"/>
      <c r="F81" s="25"/>
      <c r="G81" s="44">
        <v>44517.17</v>
      </c>
      <c r="H81" s="49"/>
      <c r="I81" s="50">
        <v>4</v>
      </c>
      <c r="J81" s="30">
        <v>11129.29</v>
      </c>
      <c r="K81" s="31"/>
      <c r="L81" s="31"/>
      <c r="M81" s="30">
        <v>22258.59</v>
      </c>
      <c r="N81" s="30">
        <v>1583.02</v>
      </c>
      <c r="O81" s="30">
        <v>1583.02</v>
      </c>
      <c r="P81" s="30">
        <v>9503.75</v>
      </c>
      <c r="Q81" s="30">
        <v>9503.75</v>
      </c>
      <c r="R81" s="30">
        <v>13335.78</v>
      </c>
      <c r="S81" s="30">
        <v>13335.78</v>
      </c>
      <c r="T81" s="30">
        <v>20094.62</v>
      </c>
      <c r="U81" s="30">
        <v>20094.62</v>
      </c>
      <c r="V81" s="38"/>
      <c r="W81" s="38"/>
      <c r="X81" s="33"/>
      <c r="Y81" s="48"/>
      <c r="Z81" s="33"/>
      <c r="AA81" s="33"/>
      <c r="AB81" s="33"/>
      <c r="AC81" s="33"/>
      <c r="AD81" s="14">
        <v>42923</v>
      </c>
    </row>
    <row r="82" spans="2:30" s="3" customFormat="1" ht="12.75" hidden="1" customHeight="1" outlineLevel="3" x14ac:dyDescent="0.2">
      <c r="B82" s="25"/>
      <c r="C82" s="25" t="s">
        <v>136</v>
      </c>
      <c r="D82" s="25"/>
      <c r="E82" s="25"/>
      <c r="F82" s="25"/>
      <c r="G82" s="44">
        <v>9116.5300000000007</v>
      </c>
      <c r="H82" s="49"/>
      <c r="I82" s="50">
        <v>3</v>
      </c>
      <c r="J82" s="30">
        <v>3038.84</v>
      </c>
      <c r="K82" s="31"/>
      <c r="L82" s="31"/>
      <c r="M82" s="30">
        <v>3038.84</v>
      </c>
      <c r="N82" s="30">
        <v>2574.1</v>
      </c>
      <c r="O82" s="30">
        <v>2574.1</v>
      </c>
      <c r="P82" s="30">
        <v>2630.56</v>
      </c>
      <c r="Q82" s="30">
        <v>2630.56</v>
      </c>
      <c r="R82" s="30">
        <v>3911.87</v>
      </c>
      <c r="S82" s="30">
        <v>3911.87</v>
      </c>
      <c r="T82" s="38"/>
      <c r="U82" s="38"/>
      <c r="V82" s="38"/>
      <c r="W82" s="38"/>
      <c r="X82" s="33"/>
      <c r="Y82" s="48"/>
      <c r="Z82" s="33"/>
      <c r="AA82" s="33"/>
      <c r="AB82" s="33"/>
      <c r="AC82" s="33"/>
      <c r="AD82" s="14">
        <v>42923</v>
      </c>
    </row>
    <row r="83" spans="2:30" ht="12.75" hidden="1" customHeight="1" outlineLevel="2" x14ac:dyDescent="0.2">
      <c r="B83" s="24"/>
      <c r="C83" s="24" t="s">
        <v>137</v>
      </c>
      <c r="D83" s="24"/>
      <c r="E83" s="24"/>
      <c r="F83" s="24"/>
      <c r="G83" s="27">
        <v>46178.78</v>
      </c>
      <c r="H83" s="45"/>
      <c r="I83" s="46">
        <v>2</v>
      </c>
      <c r="J83" s="32">
        <v>23089.39</v>
      </c>
      <c r="K83" s="47"/>
      <c r="L83" s="47"/>
      <c r="M83" s="37"/>
      <c r="N83" s="32">
        <v>11696.71</v>
      </c>
      <c r="O83" s="32">
        <v>11696.71</v>
      </c>
      <c r="P83" s="32">
        <v>34482.07</v>
      </c>
      <c r="Q83" s="32">
        <v>34482.07</v>
      </c>
      <c r="R83" s="37"/>
      <c r="S83" s="37"/>
      <c r="T83" s="37"/>
      <c r="U83" s="37"/>
      <c r="V83" s="37"/>
      <c r="W83" s="37"/>
      <c r="X83" s="33"/>
      <c r="Y83" s="48"/>
      <c r="Z83" s="33"/>
      <c r="AA83" s="33"/>
      <c r="AB83" s="33"/>
      <c r="AC83" s="33"/>
      <c r="AD83" s="14">
        <v>42923</v>
      </c>
    </row>
    <row r="84" spans="2:30" s="3" customFormat="1" ht="12.75" hidden="1" customHeight="1" outlineLevel="3" x14ac:dyDescent="0.2">
      <c r="B84" s="25"/>
      <c r="C84" s="25" t="s">
        <v>138</v>
      </c>
      <c r="D84" s="25"/>
      <c r="E84" s="25"/>
      <c r="F84" s="25"/>
      <c r="G84" s="44">
        <v>46178.78</v>
      </c>
      <c r="H84" s="49"/>
      <c r="I84" s="50">
        <v>2</v>
      </c>
      <c r="J84" s="30">
        <v>23089.39</v>
      </c>
      <c r="K84" s="31"/>
      <c r="L84" s="31"/>
      <c r="M84" s="38"/>
      <c r="N84" s="30">
        <v>11696.71</v>
      </c>
      <c r="O84" s="30">
        <v>11696.71</v>
      </c>
      <c r="P84" s="30">
        <v>34482.07</v>
      </c>
      <c r="Q84" s="30">
        <v>34482.07</v>
      </c>
      <c r="R84" s="38"/>
      <c r="S84" s="38"/>
      <c r="T84" s="38"/>
      <c r="U84" s="38"/>
      <c r="V84" s="38"/>
      <c r="W84" s="38"/>
      <c r="X84" s="33"/>
      <c r="Y84" s="48"/>
      <c r="Z84" s="33"/>
      <c r="AA84" s="33"/>
      <c r="AB84" s="33"/>
      <c r="AC84" s="33"/>
      <c r="AD84" s="14">
        <v>42923</v>
      </c>
    </row>
    <row r="85" spans="2:30" ht="12.75" hidden="1" customHeight="1" outlineLevel="2" x14ac:dyDescent="0.2">
      <c r="B85" s="24"/>
      <c r="C85" s="24" t="s">
        <v>139</v>
      </c>
      <c r="D85" s="24"/>
      <c r="E85" s="24"/>
      <c r="F85" s="24"/>
      <c r="G85" s="27">
        <v>40474.89</v>
      </c>
      <c r="H85" s="45"/>
      <c r="I85" s="46">
        <v>3</v>
      </c>
      <c r="J85" s="32">
        <v>13491.63</v>
      </c>
      <c r="K85" s="47"/>
      <c r="L85" s="47"/>
      <c r="M85" s="32">
        <v>13491.63</v>
      </c>
      <c r="N85" s="37"/>
      <c r="O85" s="37"/>
      <c r="P85" s="37"/>
      <c r="Q85" s="37"/>
      <c r="R85" s="32">
        <v>11988.71</v>
      </c>
      <c r="S85" s="32">
        <v>11988.71</v>
      </c>
      <c r="T85" s="32">
        <v>7525.04</v>
      </c>
      <c r="U85" s="32">
        <v>7525.04</v>
      </c>
      <c r="V85" s="32">
        <v>20961.14</v>
      </c>
      <c r="W85" s="32">
        <v>20961.14</v>
      </c>
      <c r="X85" s="33"/>
      <c r="Y85" s="48"/>
      <c r="Z85" s="33"/>
      <c r="AA85" s="33"/>
      <c r="AB85" s="33"/>
      <c r="AC85" s="33"/>
      <c r="AD85" s="14">
        <v>42923</v>
      </c>
    </row>
    <row r="86" spans="2:30" s="3" customFormat="1" ht="12.75" hidden="1" customHeight="1" outlineLevel="3" x14ac:dyDescent="0.2">
      <c r="B86" s="25"/>
      <c r="C86" s="25" t="s">
        <v>140</v>
      </c>
      <c r="D86" s="25"/>
      <c r="E86" s="25"/>
      <c r="F86" s="25"/>
      <c r="G86" s="44">
        <v>40474.89</v>
      </c>
      <c r="H86" s="49"/>
      <c r="I86" s="50">
        <v>3</v>
      </c>
      <c r="J86" s="30">
        <v>13491.63</v>
      </c>
      <c r="K86" s="31"/>
      <c r="L86" s="31"/>
      <c r="M86" s="30">
        <v>13491.63</v>
      </c>
      <c r="N86" s="38"/>
      <c r="O86" s="38"/>
      <c r="P86" s="38"/>
      <c r="Q86" s="38"/>
      <c r="R86" s="30">
        <v>11988.71</v>
      </c>
      <c r="S86" s="30">
        <v>11988.71</v>
      </c>
      <c r="T86" s="30">
        <v>7525.04</v>
      </c>
      <c r="U86" s="30">
        <v>7525.04</v>
      </c>
      <c r="V86" s="30">
        <v>20961.14</v>
      </c>
      <c r="W86" s="30">
        <v>20961.14</v>
      </c>
      <c r="X86" s="33"/>
      <c r="Y86" s="48"/>
      <c r="Z86" s="33"/>
      <c r="AA86" s="33"/>
      <c r="AB86" s="33"/>
      <c r="AC86" s="33"/>
      <c r="AD86" s="14">
        <v>42923</v>
      </c>
    </row>
    <row r="87" spans="2:30" ht="12.75" hidden="1" customHeight="1" outlineLevel="2" x14ac:dyDescent="0.2">
      <c r="B87" s="24"/>
      <c r="C87" s="24" t="s">
        <v>141</v>
      </c>
      <c r="D87" s="24"/>
      <c r="E87" s="24"/>
      <c r="F87" s="24"/>
      <c r="G87" s="27">
        <v>40095.58</v>
      </c>
      <c r="H87" s="45"/>
      <c r="I87" s="46">
        <v>4</v>
      </c>
      <c r="J87" s="32">
        <v>12569.32</v>
      </c>
      <c r="K87" s="47"/>
      <c r="L87" s="47"/>
      <c r="M87" s="32">
        <v>14956.94</v>
      </c>
      <c r="N87" s="32">
        <v>4670.2</v>
      </c>
      <c r="O87" s="32">
        <v>4670.2</v>
      </c>
      <c r="P87" s="32">
        <v>10595.96</v>
      </c>
      <c r="Q87" s="32">
        <v>10595.96</v>
      </c>
      <c r="R87" s="32">
        <v>15131.71</v>
      </c>
      <c r="S87" s="32">
        <v>15131.71</v>
      </c>
      <c r="T87" s="32">
        <v>19879.419999999998</v>
      </c>
      <c r="U87" s="32">
        <v>9697.7099999999991</v>
      </c>
      <c r="V87" s="37"/>
      <c r="W87" s="37"/>
      <c r="X87" s="33"/>
      <c r="Y87" s="48"/>
      <c r="Z87" s="33"/>
      <c r="AA87" s="33"/>
      <c r="AB87" s="33"/>
      <c r="AC87" s="33"/>
      <c r="AD87" s="14">
        <v>42923</v>
      </c>
    </row>
    <row r="88" spans="2:30" s="3" customFormat="1" ht="12.75" hidden="1" customHeight="1" outlineLevel="3" x14ac:dyDescent="0.2">
      <c r="B88" s="25"/>
      <c r="C88" s="25" t="s">
        <v>142</v>
      </c>
      <c r="D88" s="25"/>
      <c r="E88" s="25"/>
      <c r="F88" s="25"/>
      <c r="G88" s="44">
        <v>28736.42</v>
      </c>
      <c r="H88" s="49"/>
      <c r="I88" s="50">
        <v>4</v>
      </c>
      <c r="J88" s="30">
        <v>9721.61</v>
      </c>
      <c r="K88" s="31"/>
      <c r="L88" s="31"/>
      <c r="M88" s="30">
        <v>9293.2099999999991</v>
      </c>
      <c r="N88" s="30">
        <v>3301.38</v>
      </c>
      <c r="O88" s="30">
        <v>3301.38</v>
      </c>
      <c r="P88" s="30">
        <v>8598.67</v>
      </c>
      <c r="Q88" s="30">
        <v>8598.67</v>
      </c>
      <c r="R88" s="30">
        <v>11884.02</v>
      </c>
      <c r="S88" s="30">
        <v>11884.02</v>
      </c>
      <c r="T88" s="30">
        <v>15102.35</v>
      </c>
      <c r="U88" s="30">
        <v>4952.3500000000004</v>
      </c>
      <c r="V88" s="38"/>
      <c r="W88" s="38"/>
      <c r="X88" s="33"/>
      <c r="Y88" s="48"/>
      <c r="Z88" s="33"/>
      <c r="AA88" s="33"/>
      <c r="AB88" s="33"/>
      <c r="AC88" s="33"/>
      <c r="AD88" s="14">
        <v>42923</v>
      </c>
    </row>
    <row r="89" spans="2:30" s="3" customFormat="1" ht="12.75" hidden="1" customHeight="1" outlineLevel="3" x14ac:dyDescent="0.2">
      <c r="B89" s="25"/>
      <c r="C89" s="25" t="s">
        <v>143</v>
      </c>
      <c r="D89" s="25"/>
      <c r="E89" s="25"/>
      <c r="F89" s="25"/>
      <c r="G89" s="44">
        <v>11359.16</v>
      </c>
      <c r="H89" s="49"/>
      <c r="I89" s="50">
        <v>4</v>
      </c>
      <c r="J89" s="30">
        <v>2847.72</v>
      </c>
      <c r="K89" s="31"/>
      <c r="L89" s="31"/>
      <c r="M89" s="30">
        <v>5663.73</v>
      </c>
      <c r="N89" s="30">
        <v>1368.82</v>
      </c>
      <c r="O89" s="30">
        <v>1368.82</v>
      </c>
      <c r="P89" s="30">
        <v>1997.29</v>
      </c>
      <c r="Q89" s="30">
        <v>1997.29</v>
      </c>
      <c r="R89" s="30">
        <v>3247.69</v>
      </c>
      <c r="S89" s="30">
        <v>3247.69</v>
      </c>
      <c r="T89" s="30">
        <v>4777.07</v>
      </c>
      <c r="U89" s="30">
        <v>4745.3599999999997</v>
      </c>
      <c r="V89" s="38"/>
      <c r="W89" s="38"/>
      <c r="X89" s="33"/>
      <c r="Y89" s="48"/>
      <c r="Z89" s="33"/>
      <c r="AA89" s="33"/>
      <c r="AB89" s="33"/>
      <c r="AC89" s="33"/>
      <c r="AD89" s="14">
        <v>42923</v>
      </c>
    </row>
    <row r="90" spans="2:30" ht="12.75" hidden="1" customHeight="1" outlineLevel="2" x14ac:dyDescent="0.2">
      <c r="B90" s="24"/>
      <c r="C90" s="24" t="s">
        <v>144</v>
      </c>
      <c r="D90" s="24"/>
      <c r="E90" s="24"/>
      <c r="F90" s="24"/>
      <c r="G90" s="27">
        <v>36542.78</v>
      </c>
      <c r="H90" s="45"/>
      <c r="I90" s="46">
        <v>3</v>
      </c>
      <c r="J90" s="32">
        <v>16004.29</v>
      </c>
      <c r="K90" s="47"/>
      <c r="L90" s="47"/>
      <c r="M90" s="32">
        <v>4534.2</v>
      </c>
      <c r="N90" s="32">
        <v>5300.43</v>
      </c>
      <c r="O90" s="32">
        <v>5300.43</v>
      </c>
      <c r="P90" s="32">
        <v>15746.29</v>
      </c>
      <c r="Q90" s="32">
        <v>15746.29</v>
      </c>
      <c r="R90" s="32">
        <v>26966.15</v>
      </c>
      <c r="S90" s="32">
        <v>15496.06</v>
      </c>
      <c r="T90" s="37"/>
      <c r="U90" s="37"/>
      <c r="V90" s="37"/>
      <c r="W90" s="37"/>
      <c r="X90" s="33"/>
      <c r="Y90" s="48"/>
      <c r="Z90" s="33"/>
      <c r="AA90" s="33"/>
      <c r="AB90" s="33"/>
      <c r="AC90" s="33"/>
      <c r="AD90" s="14">
        <v>42923</v>
      </c>
    </row>
    <row r="91" spans="2:30" s="3" customFormat="1" ht="12.75" hidden="1" customHeight="1" outlineLevel="3" x14ac:dyDescent="0.2">
      <c r="B91" s="25"/>
      <c r="C91" s="25" t="s">
        <v>145</v>
      </c>
      <c r="D91" s="25"/>
      <c r="E91" s="25"/>
      <c r="F91" s="25"/>
      <c r="G91" s="44">
        <v>36542.78</v>
      </c>
      <c r="H91" s="49"/>
      <c r="I91" s="50">
        <v>3</v>
      </c>
      <c r="J91" s="30">
        <v>16004.29</v>
      </c>
      <c r="K91" s="31"/>
      <c r="L91" s="31"/>
      <c r="M91" s="30">
        <v>4534.2</v>
      </c>
      <c r="N91" s="30">
        <v>5300.43</v>
      </c>
      <c r="O91" s="30">
        <v>5300.43</v>
      </c>
      <c r="P91" s="30">
        <v>15746.29</v>
      </c>
      <c r="Q91" s="30">
        <v>15746.29</v>
      </c>
      <c r="R91" s="30">
        <v>26966.15</v>
      </c>
      <c r="S91" s="30">
        <v>15496.06</v>
      </c>
      <c r="T91" s="38"/>
      <c r="U91" s="38"/>
      <c r="V91" s="38"/>
      <c r="W91" s="38"/>
      <c r="X91" s="33"/>
      <c r="Y91" s="48"/>
      <c r="Z91" s="33"/>
      <c r="AA91" s="33"/>
      <c r="AB91" s="33"/>
      <c r="AC91" s="33"/>
      <c r="AD91" s="14">
        <v>42923</v>
      </c>
    </row>
    <row r="92" spans="2:30" ht="12.75" hidden="1" customHeight="1" outlineLevel="2" x14ac:dyDescent="0.2">
      <c r="B92" s="24"/>
      <c r="C92" s="24" t="s">
        <v>146</v>
      </c>
      <c r="D92" s="24"/>
      <c r="E92" s="24"/>
      <c r="F92" s="24"/>
      <c r="G92" s="27">
        <v>32237.4</v>
      </c>
      <c r="H92" s="45"/>
      <c r="I92" s="46">
        <v>4</v>
      </c>
      <c r="J92" s="32">
        <v>8059.35</v>
      </c>
      <c r="K92" s="47"/>
      <c r="L92" s="47"/>
      <c r="M92" s="32">
        <v>16118.7</v>
      </c>
      <c r="N92" s="32">
        <v>1146.93</v>
      </c>
      <c r="O92" s="32">
        <v>1146.93</v>
      </c>
      <c r="P92" s="32">
        <v>7937.14</v>
      </c>
      <c r="Q92" s="32">
        <v>7937.14</v>
      </c>
      <c r="R92" s="32">
        <v>8370.15</v>
      </c>
      <c r="S92" s="32">
        <v>8370.15</v>
      </c>
      <c r="T92" s="32">
        <v>14783.18</v>
      </c>
      <c r="U92" s="32">
        <v>14783.18</v>
      </c>
      <c r="V92" s="37"/>
      <c r="W92" s="37"/>
      <c r="X92" s="33"/>
      <c r="Y92" s="48"/>
      <c r="Z92" s="33"/>
      <c r="AA92" s="33"/>
      <c r="AB92" s="33"/>
      <c r="AC92" s="33"/>
      <c r="AD92" s="14">
        <v>42923</v>
      </c>
    </row>
    <row r="93" spans="2:30" s="3" customFormat="1" ht="12.75" hidden="1" customHeight="1" outlineLevel="3" x14ac:dyDescent="0.2">
      <c r="B93" s="25"/>
      <c r="C93" s="25" t="s">
        <v>147</v>
      </c>
      <c r="D93" s="25"/>
      <c r="E93" s="25"/>
      <c r="F93" s="25"/>
      <c r="G93" s="44">
        <v>32237.4</v>
      </c>
      <c r="H93" s="49"/>
      <c r="I93" s="50">
        <v>4</v>
      </c>
      <c r="J93" s="30">
        <v>8059.35</v>
      </c>
      <c r="K93" s="31"/>
      <c r="L93" s="31"/>
      <c r="M93" s="30">
        <v>16118.7</v>
      </c>
      <c r="N93" s="30">
        <v>1146.93</v>
      </c>
      <c r="O93" s="30">
        <v>1146.93</v>
      </c>
      <c r="P93" s="30">
        <v>7937.14</v>
      </c>
      <c r="Q93" s="30">
        <v>7937.14</v>
      </c>
      <c r="R93" s="30">
        <v>8370.15</v>
      </c>
      <c r="S93" s="30">
        <v>8370.15</v>
      </c>
      <c r="T93" s="30">
        <v>14783.18</v>
      </c>
      <c r="U93" s="30">
        <v>14783.18</v>
      </c>
      <c r="V93" s="38"/>
      <c r="W93" s="38"/>
      <c r="X93" s="33"/>
      <c r="Y93" s="48"/>
      <c r="Z93" s="33"/>
      <c r="AA93" s="33"/>
      <c r="AB93" s="33"/>
      <c r="AC93" s="33"/>
      <c r="AD93" s="14">
        <v>42923</v>
      </c>
    </row>
    <row r="94" spans="2:30" ht="12.75" hidden="1" customHeight="1" outlineLevel="2" x14ac:dyDescent="0.2">
      <c r="B94" s="24"/>
      <c r="C94" s="24" t="s">
        <v>148</v>
      </c>
      <c r="D94" s="24"/>
      <c r="E94" s="24"/>
      <c r="F94" s="24"/>
      <c r="G94" s="27">
        <v>24400.5</v>
      </c>
      <c r="H94" s="45"/>
      <c r="I94" s="46">
        <v>3</v>
      </c>
      <c r="J94" s="32">
        <v>8152.75</v>
      </c>
      <c r="K94" s="47"/>
      <c r="L94" s="47"/>
      <c r="M94" s="32">
        <v>8095</v>
      </c>
      <c r="N94" s="32">
        <v>3416.73</v>
      </c>
      <c r="O94" s="32">
        <v>3416.73</v>
      </c>
      <c r="P94" s="32">
        <v>10244.56</v>
      </c>
      <c r="Q94" s="32">
        <v>10244.56</v>
      </c>
      <c r="R94" s="32">
        <v>10796.96</v>
      </c>
      <c r="S94" s="32">
        <v>10739.21</v>
      </c>
      <c r="T94" s="37"/>
      <c r="U94" s="37"/>
      <c r="V94" s="37"/>
      <c r="W94" s="37"/>
      <c r="X94" s="33"/>
      <c r="Y94" s="48"/>
      <c r="Z94" s="33"/>
      <c r="AA94" s="33"/>
      <c r="AB94" s="33"/>
      <c r="AC94" s="33"/>
      <c r="AD94" s="14">
        <v>42923</v>
      </c>
    </row>
    <row r="95" spans="2:30" s="3" customFormat="1" ht="12.75" hidden="1" customHeight="1" outlineLevel="3" x14ac:dyDescent="0.2">
      <c r="B95" s="25"/>
      <c r="C95" s="25" t="s">
        <v>149</v>
      </c>
      <c r="D95" s="25"/>
      <c r="E95" s="25"/>
      <c r="F95" s="25"/>
      <c r="G95" s="44">
        <v>24400.5</v>
      </c>
      <c r="H95" s="49"/>
      <c r="I95" s="50">
        <v>3</v>
      </c>
      <c r="J95" s="30">
        <v>8152.75</v>
      </c>
      <c r="K95" s="31"/>
      <c r="L95" s="31"/>
      <c r="M95" s="30">
        <v>8095</v>
      </c>
      <c r="N95" s="30">
        <v>3416.73</v>
      </c>
      <c r="O95" s="30">
        <v>3416.73</v>
      </c>
      <c r="P95" s="30">
        <v>10244.56</v>
      </c>
      <c r="Q95" s="30">
        <v>10244.56</v>
      </c>
      <c r="R95" s="30">
        <v>10796.96</v>
      </c>
      <c r="S95" s="30">
        <v>10739.21</v>
      </c>
      <c r="T95" s="38"/>
      <c r="U95" s="38"/>
      <c r="V95" s="38"/>
      <c r="W95" s="38"/>
      <c r="X95" s="33"/>
      <c r="Y95" s="48"/>
      <c r="Z95" s="33"/>
      <c r="AA95" s="33"/>
      <c r="AB95" s="33"/>
      <c r="AC95" s="33"/>
      <c r="AD95" s="14">
        <v>42923</v>
      </c>
    </row>
    <row r="96" spans="2:30" ht="12.75" hidden="1" customHeight="1" outlineLevel="2" x14ac:dyDescent="0.2">
      <c r="B96" s="24"/>
      <c r="C96" s="24" t="s">
        <v>150</v>
      </c>
      <c r="D96" s="24"/>
      <c r="E96" s="24"/>
      <c r="F96" s="24"/>
      <c r="G96" s="27">
        <v>23289.46</v>
      </c>
      <c r="H96" s="45"/>
      <c r="I96" s="46">
        <v>3</v>
      </c>
      <c r="J96" s="32">
        <v>7763.15</v>
      </c>
      <c r="K96" s="47"/>
      <c r="L96" s="47"/>
      <c r="M96" s="32">
        <v>7763.15</v>
      </c>
      <c r="N96" s="37"/>
      <c r="O96" s="37"/>
      <c r="P96" s="37"/>
      <c r="Q96" s="37"/>
      <c r="R96" s="32">
        <v>7725.36</v>
      </c>
      <c r="S96" s="32">
        <v>7725.36</v>
      </c>
      <c r="T96" s="32">
        <v>6557.46</v>
      </c>
      <c r="U96" s="32">
        <v>6557.46</v>
      </c>
      <c r="V96" s="32">
        <v>9006.64</v>
      </c>
      <c r="W96" s="32">
        <v>9006.64</v>
      </c>
      <c r="X96" s="33"/>
      <c r="Y96" s="48"/>
      <c r="Z96" s="33"/>
      <c r="AA96" s="33"/>
      <c r="AB96" s="33"/>
      <c r="AC96" s="33"/>
      <c r="AD96" s="14">
        <v>42923</v>
      </c>
    </row>
    <row r="97" spans="2:30" s="3" customFormat="1" ht="12.75" hidden="1" customHeight="1" outlineLevel="3" x14ac:dyDescent="0.2">
      <c r="B97" s="25"/>
      <c r="C97" s="25" t="s">
        <v>151</v>
      </c>
      <c r="D97" s="25"/>
      <c r="E97" s="25"/>
      <c r="F97" s="25"/>
      <c r="G97" s="44">
        <v>23289.46</v>
      </c>
      <c r="H97" s="49"/>
      <c r="I97" s="50">
        <v>3</v>
      </c>
      <c r="J97" s="30">
        <v>7763.15</v>
      </c>
      <c r="K97" s="31"/>
      <c r="L97" s="31"/>
      <c r="M97" s="30">
        <v>7763.15</v>
      </c>
      <c r="N97" s="38"/>
      <c r="O97" s="38"/>
      <c r="P97" s="38"/>
      <c r="Q97" s="38"/>
      <c r="R97" s="30">
        <v>7725.36</v>
      </c>
      <c r="S97" s="30">
        <v>7725.36</v>
      </c>
      <c r="T97" s="30">
        <v>6557.46</v>
      </c>
      <c r="U97" s="30">
        <v>6557.46</v>
      </c>
      <c r="V97" s="30">
        <v>9006.64</v>
      </c>
      <c r="W97" s="30">
        <v>9006.64</v>
      </c>
      <c r="X97" s="33"/>
      <c r="Y97" s="48"/>
      <c r="Z97" s="33"/>
      <c r="AA97" s="33"/>
      <c r="AB97" s="33"/>
      <c r="AC97" s="33"/>
      <c r="AD97" s="14">
        <v>42923</v>
      </c>
    </row>
    <row r="98" spans="2:30" ht="12.75" hidden="1" customHeight="1" outlineLevel="2" x14ac:dyDescent="0.2">
      <c r="B98" s="24"/>
      <c r="C98" s="24" t="s">
        <v>152</v>
      </c>
      <c r="D98" s="24"/>
      <c r="E98" s="24"/>
      <c r="F98" s="24"/>
      <c r="G98" s="27">
        <v>23081.46</v>
      </c>
      <c r="H98" s="45"/>
      <c r="I98" s="46">
        <v>2</v>
      </c>
      <c r="J98" s="32">
        <v>11540.73</v>
      </c>
      <c r="K98" s="47"/>
      <c r="L98" s="47"/>
      <c r="M98" s="37"/>
      <c r="N98" s="37"/>
      <c r="O98" s="37"/>
      <c r="P98" s="37"/>
      <c r="Q98" s="37"/>
      <c r="R98" s="37"/>
      <c r="S98" s="37"/>
      <c r="T98" s="32">
        <v>5971.36</v>
      </c>
      <c r="U98" s="32">
        <v>5971.36</v>
      </c>
      <c r="V98" s="32">
        <v>17110.099999999999</v>
      </c>
      <c r="W98" s="32">
        <v>17110.099999999999</v>
      </c>
      <c r="X98" s="33"/>
      <c r="Y98" s="48"/>
      <c r="Z98" s="33"/>
      <c r="AA98" s="33"/>
      <c r="AB98" s="33"/>
      <c r="AC98" s="33"/>
      <c r="AD98" s="14">
        <v>42923</v>
      </c>
    </row>
    <row r="99" spans="2:30" s="3" customFormat="1" ht="12.75" hidden="1" customHeight="1" outlineLevel="3" x14ac:dyDescent="0.2">
      <c r="B99" s="25"/>
      <c r="C99" s="25" t="s">
        <v>153</v>
      </c>
      <c r="D99" s="25"/>
      <c r="E99" s="25"/>
      <c r="F99" s="25"/>
      <c r="G99" s="44">
        <v>23081.46</v>
      </c>
      <c r="H99" s="49"/>
      <c r="I99" s="50">
        <v>2</v>
      </c>
      <c r="J99" s="30">
        <v>11540.73</v>
      </c>
      <c r="K99" s="31"/>
      <c r="L99" s="31"/>
      <c r="M99" s="38"/>
      <c r="N99" s="38"/>
      <c r="O99" s="38"/>
      <c r="P99" s="38"/>
      <c r="Q99" s="38"/>
      <c r="R99" s="38"/>
      <c r="S99" s="38"/>
      <c r="T99" s="30">
        <v>5971.36</v>
      </c>
      <c r="U99" s="30">
        <v>5971.36</v>
      </c>
      <c r="V99" s="30">
        <v>17110.099999999999</v>
      </c>
      <c r="W99" s="30">
        <v>17110.099999999999</v>
      </c>
      <c r="X99" s="33"/>
      <c r="Y99" s="48"/>
      <c r="Z99" s="33"/>
      <c r="AA99" s="33"/>
      <c r="AB99" s="33"/>
      <c r="AC99" s="33"/>
      <c r="AD99" s="14">
        <v>42923</v>
      </c>
    </row>
    <row r="100" spans="2:30" ht="12.75" hidden="1" customHeight="1" outlineLevel="2" x14ac:dyDescent="0.2">
      <c r="B100" s="24"/>
      <c r="C100" s="24" t="s">
        <v>154</v>
      </c>
      <c r="D100" s="24"/>
      <c r="E100" s="24"/>
      <c r="F100" s="24"/>
      <c r="G100" s="27">
        <v>22693.15</v>
      </c>
      <c r="H100" s="45"/>
      <c r="I100" s="46">
        <v>2</v>
      </c>
      <c r="J100" s="32">
        <v>11346.58</v>
      </c>
      <c r="K100" s="47"/>
      <c r="L100" s="47"/>
      <c r="M100" s="37"/>
      <c r="N100" s="37"/>
      <c r="O100" s="37"/>
      <c r="P100" s="32">
        <v>10557.04</v>
      </c>
      <c r="Q100" s="32">
        <v>10557.04</v>
      </c>
      <c r="R100" s="32">
        <v>12136.11</v>
      </c>
      <c r="S100" s="32">
        <v>12136.11</v>
      </c>
      <c r="T100" s="37"/>
      <c r="U100" s="37"/>
      <c r="V100" s="37"/>
      <c r="W100" s="37"/>
      <c r="X100" s="33"/>
      <c r="Y100" s="48"/>
      <c r="Z100" s="33"/>
      <c r="AA100" s="33"/>
      <c r="AB100" s="33"/>
      <c r="AC100" s="33"/>
      <c r="AD100" s="14">
        <v>42923</v>
      </c>
    </row>
    <row r="101" spans="2:30" s="3" customFormat="1" ht="12.75" hidden="1" customHeight="1" outlineLevel="3" x14ac:dyDescent="0.2">
      <c r="B101" s="25"/>
      <c r="C101" s="25" t="s">
        <v>155</v>
      </c>
      <c r="D101" s="25"/>
      <c r="E101" s="25"/>
      <c r="F101" s="25"/>
      <c r="G101" s="44">
        <v>22693.15</v>
      </c>
      <c r="H101" s="49"/>
      <c r="I101" s="50">
        <v>2</v>
      </c>
      <c r="J101" s="30">
        <v>11346.58</v>
      </c>
      <c r="K101" s="31"/>
      <c r="L101" s="31"/>
      <c r="M101" s="38"/>
      <c r="N101" s="38"/>
      <c r="O101" s="38"/>
      <c r="P101" s="30">
        <v>10557.04</v>
      </c>
      <c r="Q101" s="30">
        <v>10557.04</v>
      </c>
      <c r="R101" s="30">
        <v>12136.11</v>
      </c>
      <c r="S101" s="30">
        <v>12136.11</v>
      </c>
      <c r="T101" s="38"/>
      <c r="U101" s="38"/>
      <c r="V101" s="38"/>
      <c r="W101" s="38"/>
      <c r="X101" s="33"/>
      <c r="Y101" s="48"/>
      <c r="Z101" s="33"/>
      <c r="AA101" s="33"/>
      <c r="AB101" s="33"/>
      <c r="AC101" s="33"/>
      <c r="AD101" s="14">
        <v>42923</v>
      </c>
    </row>
    <row r="102" spans="2:30" ht="12.75" hidden="1" customHeight="1" outlineLevel="2" x14ac:dyDescent="0.2">
      <c r="B102" s="24"/>
      <c r="C102" s="24" t="s">
        <v>156</v>
      </c>
      <c r="D102" s="24"/>
      <c r="E102" s="24"/>
      <c r="F102" s="24"/>
      <c r="G102" s="27">
        <v>21622.34</v>
      </c>
      <c r="H102" s="45"/>
      <c r="I102" s="46">
        <v>2</v>
      </c>
      <c r="J102" s="32">
        <v>10811.17</v>
      </c>
      <c r="K102" s="47"/>
      <c r="L102" s="47"/>
      <c r="M102" s="37"/>
      <c r="N102" s="32">
        <v>9638.69</v>
      </c>
      <c r="O102" s="32">
        <v>9638.69</v>
      </c>
      <c r="P102" s="32">
        <v>11983.65</v>
      </c>
      <c r="Q102" s="32">
        <v>11983.65</v>
      </c>
      <c r="R102" s="37"/>
      <c r="S102" s="37"/>
      <c r="T102" s="37"/>
      <c r="U102" s="37"/>
      <c r="V102" s="37"/>
      <c r="W102" s="37"/>
      <c r="X102" s="33"/>
      <c r="Y102" s="48"/>
      <c r="Z102" s="33"/>
      <c r="AA102" s="33"/>
      <c r="AB102" s="33"/>
      <c r="AC102" s="33"/>
      <c r="AD102" s="14">
        <v>42923</v>
      </c>
    </row>
    <row r="103" spans="2:30" s="3" customFormat="1" ht="12.75" hidden="1" customHeight="1" outlineLevel="3" x14ac:dyDescent="0.2">
      <c r="B103" s="25"/>
      <c r="C103" s="25" t="s">
        <v>157</v>
      </c>
      <c r="D103" s="25"/>
      <c r="E103" s="25"/>
      <c r="F103" s="25"/>
      <c r="G103" s="44">
        <v>10953.69</v>
      </c>
      <c r="H103" s="49"/>
      <c r="I103" s="50">
        <v>2</v>
      </c>
      <c r="J103" s="30">
        <v>5476.85</v>
      </c>
      <c r="K103" s="31"/>
      <c r="L103" s="31"/>
      <c r="M103" s="38"/>
      <c r="N103" s="30">
        <v>5076</v>
      </c>
      <c r="O103" s="30">
        <v>5076</v>
      </c>
      <c r="P103" s="30">
        <v>5877.69</v>
      </c>
      <c r="Q103" s="30">
        <v>5877.69</v>
      </c>
      <c r="R103" s="38"/>
      <c r="S103" s="38"/>
      <c r="T103" s="38"/>
      <c r="U103" s="38"/>
      <c r="V103" s="38"/>
      <c r="W103" s="38"/>
      <c r="X103" s="33"/>
      <c r="Y103" s="48"/>
      <c r="Z103" s="33"/>
      <c r="AA103" s="33"/>
      <c r="AB103" s="33"/>
      <c r="AC103" s="33"/>
      <c r="AD103" s="14">
        <v>42923</v>
      </c>
    </row>
    <row r="104" spans="2:30" s="3" customFormat="1" ht="12.75" hidden="1" customHeight="1" outlineLevel="3" x14ac:dyDescent="0.2">
      <c r="B104" s="25"/>
      <c r="C104" s="25" t="s">
        <v>158</v>
      </c>
      <c r="D104" s="25"/>
      <c r="E104" s="25"/>
      <c r="F104" s="25"/>
      <c r="G104" s="44">
        <v>10668.65</v>
      </c>
      <c r="H104" s="49"/>
      <c r="I104" s="50">
        <v>2</v>
      </c>
      <c r="J104" s="30">
        <v>5334.33</v>
      </c>
      <c r="K104" s="31"/>
      <c r="L104" s="31"/>
      <c r="M104" s="38"/>
      <c r="N104" s="30">
        <v>4562.6899999999996</v>
      </c>
      <c r="O104" s="30">
        <v>4562.6899999999996</v>
      </c>
      <c r="P104" s="30">
        <v>6105.96</v>
      </c>
      <c r="Q104" s="30">
        <v>6105.96</v>
      </c>
      <c r="R104" s="38"/>
      <c r="S104" s="38"/>
      <c r="T104" s="38"/>
      <c r="U104" s="38"/>
      <c r="V104" s="38"/>
      <c r="W104" s="38"/>
      <c r="X104" s="33"/>
      <c r="Y104" s="48"/>
      <c r="Z104" s="33"/>
      <c r="AA104" s="33"/>
      <c r="AB104" s="33"/>
      <c r="AC104" s="33"/>
      <c r="AD104" s="14">
        <v>42923</v>
      </c>
    </row>
    <row r="105" spans="2:30" ht="12.75" hidden="1" customHeight="1" outlineLevel="2" x14ac:dyDescent="0.2">
      <c r="B105" s="24"/>
      <c r="C105" s="24" t="s">
        <v>159</v>
      </c>
      <c r="D105" s="24"/>
      <c r="E105" s="24"/>
      <c r="F105" s="24"/>
      <c r="G105" s="27">
        <v>18963.12</v>
      </c>
      <c r="H105" s="45"/>
      <c r="I105" s="46">
        <v>3</v>
      </c>
      <c r="J105" s="32">
        <v>7667.37</v>
      </c>
      <c r="K105" s="47"/>
      <c r="L105" s="47"/>
      <c r="M105" s="32">
        <v>3628.39</v>
      </c>
      <c r="N105" s="32">
        <v>1708.37</v>
      </c>
      <c r="O105" s="32">
        <v>1708.37</v>
      </c>
      <c r="P105" s="32">
        <v>8615.89</v>
      </c>
      <c r="Q105" s="32">
        <v>8615.89</v>
      </c>
      <c r="R105" s="32">
        <v>9770.67</v>
      </c>
      <c r="S105" s="32">
        <v>6863.5</v>
      </c>
      <c r="T105" s="32">
        <v>2907.17</v>
      </c>
      <c r="U105" s="32">
        <v>1775.36</v>
      </c>
      <c r="V105" s="37"/>
      <c r="W105" s="37"/>
      <c r="X105" s="33"/>
      <c r="Y105" s="48"/>
      <c r="Z105" s="33"/>
      <c r="AA105" s="33"/>
      <c r="AB105" s="33"/>
      <c r="AC105" s="33"/>
      <c r="AD105" s="14">
        <v>42923</v>
      </c>
    </row>
    <row r="106" spans="2:30" s="3" customFormat="1" ht="12.75" hidden="1" customHeight="1" outlineLevel="3" x14ac:dyDescent="0.2">
      <c r="B106" s="25"/>
      <c r="C106" s="25" t="s">
        <v>160</v>
      </c>
      <c r="D106" s="25"/>
      <c r="E106" s="25"/>
      <c r="F106" s="25"/>
      <c r="G106" s="44">
        <v>10175.219999999999</v>
      </c>
      <c r="H106" s="49"/>
      <c r="I106" s="50">
        <v>3</v>
      </c>
      <c r="J106" s="30">
        <v>4360.8</v>
      </c>
      <c r="K106" s="31"/>
      <c r="L106" s="31"/>
      <c r="M106" s="30">
        <v>1453.63</v>
      </c>
      <c r="N106" s="30">
        <v>1708.37</v>
      </c>
      <c r="O106" s="30">
        <v>1708.37</v>
      </c>
      <c r="P106" s="30">
        <v>5691.42</v>
      </c>
      <c r="Q106" s="30">
        <v>5691.42</v>
      </c>
      <c r="R106" s="30">
        <v>5682.6</v>
      </c>
      <c r="S106" s="30">
        <v>2775.43</v>
      </c>
      <c r="T106" s="38"/>
      <c r="U106" s="38"/>
      <c r="V106" s="38"/>
      <c r="W106" s="38"/>
      <c r="X106" s="33"/>
      <c r="Y106" s="48"/>
      <c r="Z106" s="33"/>
      <c r="AA106" s="33"/>
      <c r="AB106" s="33"/>
      <c r="AC106" s="33"/>
      <c r="AD106" s="14">
        <v>42923</v>
      </c>
    </row>
    <row r="107" spans="2:30" s="3" customFormat="1" ht="12.75" hidden="1" customHeight="1" outlineLevel="3" x14ac:dyDescent="0.2">
      <c r="B107" s="25"/>
      <c r="C107" s="25" t="s">
        <v>161</v>
      </c>
      <c r="D107" s="25"/>
      <c r="E107" s="25"/>
      <c r="F107" s="25"/>
      <c r="G107" s="44">
        <v>8787.9</v>
      </c>
      <c r="H107" s="49"/>
      <c r="I107" s="50">
        <v>3</v>
      </c>
      <c r="J107" s="30">
        <v>3306.57</v>
      </c>
      <c r="K107" s="31"/>
      <c r="L107" s="31"/>
      <c r="M107" s="30">
        <v>2174.7600000000002</v>
      </c>
      <c r="N107" s="38"/>
      <c r="O107" s="38"/>
      <c r="P107" s="30">
        <v>2924.47</v>
      </c>
      <c r="Q107" s="30">
        <v>2924.47</v>
      </c>
      <c r="R107" s="30">
        <v>4088.07</v>
      </c>
      <c r="S107" s="30">
        <v>4088.07</v>
      </c>
      <c r="T107" s="30">
        <v>2907.17</v>
      </c>
      <c r="U107" s="30">
        <v>1775.36</v>
      </c>
      <c r="V107" s="38"/>
      <c r="W107" s="38"/>
      <c r="X107" s="33"/>
      <c r="Y107" s="48"/>
      <c r="Z107" s="33"/>
      <c r="AA107" s="33"/>
      <c r="AB107" s="33"/>
      <c r="AC107" s="33"/>
      <c r="AD107" s="14">
        <v>42923</v>
      </c>
    </row>
    <row r="108" spans="2:30" ht="12.75" hidden="1" customHeight="1" outlineLevel="2" x14ac:dyDescent="0.2">
      <c r="B108" s="24"/>
      <c r="C108" s="24" t="s">
        <v>162</v>
      </c>
      <c r="D108" s="24"/>
      <c r="E108" s="24"/>
      <c r="F108" s="24"/>
      <c r="G108" s="27">
        <v>15756.28</v>
      </c>
      <c r="H108" s="45"/>
      <c r="I108" s="46">
        <v>2</v>
      </c>
      <c r="J108" s="32">
        <v>7878.14</v>
      </c>
      <c r="K108" s="47"/>
      <c r="L108" s="47"/>
      <c r="M108" s="37"/>
      <c r="N108" s="32">
        <v>4150.6899999999996</v>
      </c>
      <c r="O108" s="32">
        <v>4150.6899999999996</v>
      </c>
      <c r="P108" s="32">
        <v>11605.59</v>
      </c>
      <c r="Q108" s="32">
        <v>11605.59</v>
      </c>
      <c r="R108" s="37"/>
      <c r="S108" s="37"/>
      <c r="T108" s="37"/>
      <c r="U108" s="37"/>
      <c r="V108" s="37"/>
      <c r="W108" s="37"/>
      <c r="X108" s="33"/>
      <c r="Y108" s="48"/>
      <c r="Z108" s="33"/>
      <c r="AA108" s="33"/>
      <c r="AB108" s="33"/>
      <c r="AC108" s="33"/>
      <c r="AD108" s="14">
        <v>42923</v>
      </c>
    </row>
    <row r="109" spans="2:30" s="3" customFormat="1" ht="12.75" hidden="1" customHeight="1" outlineLevel="3" x14ac:dyDescent="0.2">
      <c r="B109" s="25"/>
      <c r="C109" s="25" t="s">
        <v>163</v>
      </c>
      <c r="D109" s="25"/>
      <c r="E109" s="25"/>
      <c r="F109" s="25"/>
      <c r="G109" s="44">
        <v>15756.28</v>
      </c>
      <c r="H109" s="49"/>
      <c r="I109" s="50">
        <v>2</v>
      </c>
      <c r="J109" s="30">
        <v>7878.14</v>
      </c>
      <c r="K109" s="31"/>
      <c r="L109" s="31"/>
      <c r="M109" s="38"/>
      <c r="N109" s="30">
        <v>4150.6899999999996</v>
      </c>
      <c r="O109" s="30">
        <v>4150.6899999999996</v>
      </c>
      <c r="P109" s="30">
        <v>11605.59</v>
      </c>
      <c r="Q109" s="30">
        <v>11605.59</v>
      </c>
      <c r="R109" s="38"/>
      <c r="S109" s="38"/>
      <c r="T109" s="38"/>
      <c r="U109" s="38"/>
      <c r="V109" s="38"/>
      <c r="W109" s="38"/>
      <c r="X109" s="33"/>
      <c r="Y109" s="48"/>
      <c r="Z109" s="33"/>
      <c r="AA109" s="33"/>
      <c r="AB109" s="33"/>
      <c r="AC109" s="33"/>
      <c r="AD109" s="14">
        <v>42923</v>
      </c>
    </row>
    <row r="110" spans="2:30" ht="12.75" hidden="1" customHeight="1" outlineLevel="2" x14ac:dyDescent="0.2">
      <c r="B110" s="24"/>
      <c r="C110" s="24" t="s">
        <v>164</v>
      </c>
      <c r="D110" s="24"/>
      <c r="E110" s="24"/>
      <c r="F110" s="24"/>
      <c r="G110" s="27">
        <v>14193.85</v>
      </c>
      <c r="H110" s="45"/>
      <c r="I110" s="46">
        <v>4</v>
      </c>
      <c r="J110" s="32">
        <v>4691.9799999999996</v>
      </c>
      <c r="K110" s="47"/>
      <c r="L110" s="47"/>
      <c r="M110" s="32">
        <v>4809.8900000000003</v>
      </c>
      <c r="N110" s="32">
        <v>1900.4</v>
      </c>
      <c r="O110" s="32">
        <v>1900.4</v>
      </c>
      <c r="P110" s="32">
        <v>4537.41</v>
      </c>
      <c r="Q110" s="32">
        <v>4537.41</v>
      </c>
      <c r="R110" s="32">
        <v>4584.7700000000004</v>
      </c>
      <c r="S110" s="32">
        <v>4584.7700000000004</v>
      </c>
      <c r="T110" s="32">
        <v>7745.34</v>
      </c>
      <c r="U110" s="32">
        <v>3171.27</v>
      </c>
      <c r="V110" s="37"/>
      <c r="W110" s="37"/>
      <c r="X110" s="33"/>
      <c r="Y110" s="48"/>
      <c r="Z110" s="33"/>
      <c r="AA110" s="33"/>
      <c r="AB110" s="33"/>
      <c r="AC110" s="33"/>
      <c r="AD110" s="14">
        <v>42923</v>
      </c>
    </row>
    <row r="111" spans="2:30" s="3" customFormat="1" ht="12.75" hidden="1" customHeight="1" outlineLevel="3" x14ac:dyDescent="0.2">
      <c r="B111" s="25"/>
      <c r="C111" s="25" t="s">
        <v>165</v>
      </c>
      <c r="D111" s="25"/>
      <c r="E111" s="25"/>
      <c r="F111" s="25"/>
      <c r="G111" s="44">
        <v>14193.85</v>
      </c>
      <c r="H111" s="49"/>
      <c r="I111" s="50">
        <v>4</v>
      </c>
      <c r="J111" s="30">
        <v>4691.9799999999996</v>
      </c>
      <c r="K111" s="31"/>
      <c r="L111" s="31"/>
      <c r="M111" s="30">
        <v>4809.8900000000003</v>
      </c>
      <c r="N111" s="30">
        <v>1900.4</v>
      </c>
      <c r="O111" s="30">
        <v>1900.4</v>
      </c>
      <c r="P111" s="30">
        <v>4537.41</v>
      </c>
      <c r="Q111" s="30">
        <v>4537.41</v>
      </c>
      <c r="R111" s="30">
        <v>4584.7700000000004</v>
      </c>
      <c r="S111" s="30">
        <v>4584.7700000000004</v>
      </c>
      <c r="T111" s="30">
        <v>7745.34</v>
      </c>
      <c r="U111" s="30">
        <v>3171.27</v>
      </c>
      <c r="V111" s="38"/>
      <c r="W111" s="38"/>
      <c r="X111" s="33"/>
      <c r="Y111" s="48"/>
      <c r="Z111" s="33"/>
      <c r="AA111" s="33"/>
      <c r="AB111" s="33"/>
      <c r="AC111" s="33"/>
      <c r="AD111" s="14">
        <v>42923</v>
      </c>
    </row>
    <row r="112" spans="2:30" ht="12.75" hidden="1" customHeight="1" outlineLevel="2" x14ac:dyDescent="0.2">
      <c r="B112" s="24"/>
      <c r="C112" s="24" t="s">
        <v>166</v>
      </c>
      <c r="D112" s="24"/>
      <c r="E112" s="24"/>
      <c r="F112" s="24"/>
      <c r="G112" s="27">
        <v>14092.72</v>
      </c>
      <c r="H112" s="45"/>
      <c r="I112" s="46">
        <v>3</v>
      </c>
      <c r="J112" s="32">
        <v>4697.57</v>
      </c>
      <c r="K112" s="47"/>
      <c r="L112" s="47"/>
      <c r="M112" s="32">
        <v>4697.57</v>
      </c>
      <c r="N112" s="32">
        <v>2148.5100000000002</v>
      </c>
      <c r="O112" s="32">
        <v>2148.5100000000002</v>
      </c>
      <c r="P112" s="32">
        <v>5243.09</v>
      </c>
      <c r="Q112" s="32">
        <v>5243.09</v>
      </c>
      <c r="R112" s="32">
        <v>6701.12</v>
      </c>
      <c r="S112" s="32">
        <v>6701.12</v>
      </c>
      <c r="T112" s="37"/>
      <c r="U112" s="37"/>
      <c r="V112" s="37"/>
      <c r="W112" s="37"/>
      <c r="X112" s="33"/>
      <c r="Y112" s="48"/>
      <c r="Z112" s="33"/>
      <c r="AA112" s="33"/>
      <c r="AB112" s="33"/>
      <c r="AC112" s="33"/>
      <c r="AD112" s="14">
        <v>42923</v>
      </c>
    </row>
    <row r="113" spans="2:30" s="3" customFormat="1" ht="12.75" hidden="1" customHeight="1" outlineLevel="3" x14ac:dyDescent="0.2">
      <c r="B113" s="25"/>
      <c r="C113" s="25" t="s">
        <v>167</v>
      </c>
      <c r="D113" s="25"/>
      <c r="E113" s="25"/>
      <c r="F113" s="25"/>
      <c r="G113" s="44">
        <v>14092.72</v>
      </c>
      <c r="H113" s="49"/>
      <c r="I113" s="50">
        <v>3</v>
      </c>
      <c r="J113" s="30">
        <v>4697.57</v>
      </c>
      <c r="K113" s="31"/>
      <c r="L113" s="31"/>
      <c r="M113" s="30">
        <v>4697.57</v>
      </c>
      <c r="N113" s="30">
        <v>2148.5100000000002</v>
      </c>
      <c r="O113" s="30">
        <v>2148.5100000000002</v>
      </c>
      <c r="P113" s="30">
        <v>5243.09</v>
      </c>
      <c r="Q113" s="30">
        <v>5243.09</v>
      </c>
      <c r="R113" s="30">
        <v>6701.12</v>
      </c>
      <c r="S113" s="30">
        <v>6701.12</v>
      </c>
      <c r="T113" s="38"/>
      <c r="U113" s="38"/>
      <c r="V113" s="38"/>
      <c r="W113" s="38"/>
      <c r="X113" s="33"/>
      <c r="Y113" s="48"/>
      <c r="Z113" s="33"/>
      <c r="AA113" s="33"/>
      <c r="AB113" s="33"/>
      <c r="AC113" s="33"/>
      <c r="AD113" s="14">
        <v>42923</v>
      </c>
    </row>
    <row r="114" spans="2:30" ht="12.75" hidden="1" customHeight="1" outlineLevel="2" x14ac:dyDescent="0.2">
      <c r="B114" s="24"/>
      <c r="C114" s="24" t="s">
        <v>168</v>
      </c>
      <c r="D114" s="24"/>
      <c r="E114" s="24"/>
      <c r="F114" s="24"/>
      <c r="G114" s="27">
        <v>11725.97</v>
      </c>
      <c r="H114" s="45"/>
      <c r="I114" s="46">
        <v>2</v>
      </c>
      <c r="J114" s="32">
        <v>5862.99</v>
      </c>
      <c r="K114" s="47"/>
      <c r="L114" s="47"/>
      <c r="M114" s="37"/>
      <c r="N114" s="32">
        <v>5869.24</v>
      </c>
      <c r="O114" s="32">
        <v>5869.24</v>
      </c>
      <c r="P114" s="32">
        <v>5856.73</v>
      </c>
      <c r="Q114" s="32">
        <v>5856.73</v>
      </c>
      <c r="R114" s="37"/>
      <c r="S114" s="37"/>
      <c r="T114" s="37"/>
      <c r="U114" s="37"/>
      <c r="V114" s="37"/>
      <c r="W114" s="37"/>
      <c r="X114" s="33"/>
      <c r="Y114" s="48"/>
      <c r="Z114" s="33"/>
      <c r="AA114" s="33"/>
      <c r="AB114" s="33"/>
      <c r="AC114" s="33"/>
      <c r="AD114" s="14">
        <v>42923</v>
      </c>
    </row>
    <row r="115" spans="2:30" s="3" customFormat="1" ht="12.75" hidden="1" customHeight="1" outlineLevel="3" x14ac:dyDescent="0.2">
      <c r="B115" s="25"/>
      <c r="C115" s="25" t="s">
        <v>169</v>
      </c>
      <c r="D115" s="25"/>
      <c r="E115" s="25"/>
      <c r="F115" s="25"/>
      <c r="G115" s="44">
        <v>11725.97</v>
      </c>
      <c r="H115" s="49"/>
      <c r="I115" s="50">
        <v>2</v>
      </c>
      <c r="J115" s="30">
        <v>5862.99</v>
      </c>
      <c r="K115" s="31"/>
      <c r="L115" s="31"/>
      <c r="M115" s="38"/>
      <c r="N115" s="30">
        <v>5869.24</v>
      </c>
      <c r="O115" s="30">
        <v>5869.24</v>
      </c>
      <c r="P115" s="30">
        <v>5856.73</v>
      </c>
      <c r="Q115" s="30">
        <v>5856.73</v>
      </c>
      <c r="R115" s="38"/>
      <c r="S115" s="38"/>
      <c r="T115" s="38"/>
      <c r="U115" s="38"/>
      <c r="V115" s="38"/>
      <c r="W115" s="38"/>
      <c r="X115" s="33"/>
      <c r="Y115" s="48"/>
      <c r="Z115" s="33"/>
      <c r="AA115" s="33"/>
      <c r="AB115" s="33"/>
      <c r="AC115" s="33"/>
      <c r="AD115" s="14">
        <v>42923</v>
      </c>
    </row>
    <row r="116" spans="2:30" ht="12.75" hidden="1" customHeight="1" outlineLevel="2" x14ac:dyDescent="0.2">
      <c r="B116" s="24"/>
      <c r="C116" s="24" t="s">
        <v>170</v>
      </c>
      <c r="D116" s="24"/>
      <c r="E116" s="24"/>
      <c r="F116" s="24"/>
      <c r="G116" s="27">
        <v>11411.14</v>
      </c>
      <c r="H116" s="45"/>
      <c r="I116" s="46">
        <v>2</v>
      </c>
      <c r="J116" s="32">
        <v>5705.57</v>
      </c>
      <c r="K116" s="47"/>
      <c r="L116" s="47"/>
      <c r="M116" s="37"/>
      <c r="N116" s="32">
        <v>3422.01</v>
      </c>
      <c r="O116" s="32">
        <v>3422.01</v>
      </c>
      <c r="P116" s="32">
        <v>7989.13</v>
      </c>
      <c r="Q116" s="32">
        <v>7989.13</v>
      </c>
      <c r="R116" s="37"/>
      <c r="S116" s="37"/>
      <c r="T116" s="37"/>
      <c r="U116" s="37"/>
      <c r="V116" s="37"/>
      <c r="W116" s="37"/>
      <c r="X116" s="33"/>
      <c r="Y116" s="48"/>
      <c r="Z116" s="33"/>
      <c r="AA116" s="33"/>
      <c r="AB116" s="33"/>
      <c r="AC116" s="33"/>
      <c r="AD116" s="14">
        <v>42923</v>
      </c>
    </row>
    <row r="117" spans="2:30" s="3" customFormat="1" ht="12.75" hidden="1" customHeight="1" outlineLevel="3" x14ac:dyDescent="0.2">
      <c r="B117" s="25"/>
      <c r="C117" s="25" t="s">
        <v>171</v>
      </c>
      <c r="D117" s="25"/>
      <c r="E117" s="25"/>
      <c r="F117" s="25"/>
      <c r="G117" s="44">
        <v>11411.14</v>
      </c>
      <c r="H117" s="49"/>
      <c r="I117" s="50">
        <v>2</v>
      </c>
      <c r="J117" s="30">
        <v>5705.57</v>
      </c>
      <c r="K117" s="31"/>
      <c r="L117" s="31"/>
      <c r="M117" s="38"/>
      <c r="N117" s="30">
        <v>3422.01</v>
      </c>
      <c r="O117" s="30">
        <v>3422.01</v>
      </c>
      <c r="P117" s="30">
        <v>7989.13</v>
      </c>
      <c r="Q117" s="30">
        <v>7989.13</v>
      </c>
      <c r="R117" s="38"/>
      <c r="S117" s="38"/>
      <c r="T117" s="38"/>
      <c r="U117" s="38"/>
      <c r="V117" s="38"/>
      <c r="W117" s="38"/>
      <c r="X117" s="33"/>
      <c r="Y117" s="48"/>
      <c r="Z117" s="33"/>
      <c r="AA117" s="33"/>
      <c r="AB117" s="33"/>
      <c r="AC117" s="33"/>
      <c r="AD117" s="14">
        <v>42923</v>
      </c>
    </row>
    <row r="118" spans="2:30" ht="12.75" hidden="1" customHeight="1" outlineLevel="2" x14ac:dyDescent="0.2">
      <c r="B118" s="24"/>
      <c r="C118" s="24" t="s">
        <v>172</v>
      </c>
      <c r="D118" s="24"/>
      <c r="E118" s="24"/>
      <c r="F118" s="24"/>
      <c r="G118" s="27">
        <v>11409.86</v>
      </c>
      <c r="H118" s="45"/>
      <c r="I118" s="46">
        <v>2</v>
      </c>
      <c r="J118" s="32">
        <v>5704.93</v>
      </c>
      <c r="K118" s="47"/>
      <c r="L118" s="47"/>
      <c r="M118" s="37"/>
      <c r="N118" s="32">
        <v>5703.36</v>
      </c>
      <c r="O118" s="32">
        <v>5703.36</v>
      </c>
      <c r="P118" s="32">
        <v>5706.5</v>
      </c>
      <c r="Q118" s="32">
        <v>5706.5</v>
      </c>
      <c r="R118" s="37"/>
      <c r="S118" s="37"/>
      <c r="T118" s="37"/>
      <c r="U118" s="37"/>
      <c r="V118" s="37"/>
      <c r="W118" s="37"/>
      <c r="X118" s="33"/>
      <c r="Y118" s="48"/>
      <c r="Z118" s="33"/>
      <c r="AA118" s="33"/>
      <c r="AB118" s="33"/>
      <c r="AC118" s="33"/>
      <c r="AD118" s="14">
        <v>42923</v>
      </c>
    </row>
    <row r="119" spans="2:30" s="3" customFormat="1" ht="12.75" hidden="1" customHeight="1" outlineLevel="3" x14ac:dyDescent="0.2">
      <c r="B119" s="25"/>
      <c r="C119" s="25" t="s">
        <v>173</v>
      </c>
      <c r="D119" s="25"/>
      <c r="E119" s="25"/>
      <c r="F119" s="25"/>
      <c r="G119" s="44">
        <v>11409.86</v>
      </c>
      <c r="H119" s="49"/>
      <c r="I119" s="50">
        <v>2</v>
      </c>
      <c r="J119" s="30">
        <v>5704.93</v>
      </c>
      <c r="K119" s="31"/>
      <c r="L119" s="31"/>
      <c r="M119" s="38"/>
      <c r="N119" s="30">
        <v>5703.36</v>
      </c>
      <c r="O119" s="30">
        <v>5703.36</v>
      </c>
      <c r="P119" s="30">
        <v>5706.5</v>
      </c>
      <c r="Q119" s="30">
        <v>5706.5</v>
      </c>
      <c r="R119" s="38"/>
      <c r="S119" s="38"/>
      <c r="T119" s="38"/>
      <c r="U119" s="38"/>
      <c r="V119" s="38"/>
      <c r="W119" s="38"/>
      <c r="X119" s="33"/>
      <c r="Y119" s="48"/>
      <c r="Z119" s="33"/>
      <c r="AA119" s="33"/>
      <c r="AB119" s="33"/>
      <c r="AC119" s="33"/>
      <c r="AD119" s="14">
        <v>42923</v>
      </c>
    </row>
    <row r="120" spans="2:30" ht="12.75" hidden="1" customHeight="1" outlineLevel="2" x14ac:dyDescent="0.2">
      <c r="B120" s="24"/>
      <c r="C120" s="24" t="s">
        <v>174</v>
      </c>
      <c r="D120" s="24"/>
      <c r="E120" s="24"/>
      <c r="F120" s="24"/>
      <c r="G120" s="27">
        <v>11231</v>
      </c>
      <c r="H120" s="45"/>
      <c r="I120" s="46">
        <v>3</v>
      </c>
      <c r="J120" s="32">
        <v>5451.04</v>
      </c>
      <c r="K120" s="47"/>
      <c r="L120" s="47"/>
      <c r="M120" s="46">
        <v>328.92</v>
      </c>
      <c r="N120" s="32">
        <v>3422.01</v>
      </c>
      <c r="O120" s="32">
        <v>3422.01</v>
      </c>
      <c r="P120" s="32">
        <v>5649.44</v>
      </c>
      <c r="Q120" s="32">
        <v>5649.44</v>
      </c>
      <c r="R120" s="32">
        <v>7281.67</v>
      </c>
      <c r="S120" s="32">
        <v>2159.5500000000002</v>
      </c>
      <c r="T120" s="37"/>
      <c r="U120" s="37"/>
      <c r="V120" s="37"/>
      <c r="W120" s="37"/>
      <c r="X120" s="33"/>
      <c r="Y120" s="48"/>
      <c r="Z120" s="33"/>
      <c r="AA120" s="33"/>
      <c r="AB120" s="33"/>
      <c r="AC120" s="33"/>
      <c r="AD120" s="14">
        <v>42923</v>
      </c>
    </row>
    <row r="121" spans="2:30" s="3" customFormat="1" ht="12.75" hidden="1" customHeight="1" outlineLevel="3" x14ac:dyDescent="0.2">
      <c r="B121" s="25"/>
      <c r="C121" s="25" t="s">
        <v>175</v>
      </c>
      <c r="D121" s="25"/>
      <c r="E121" s="25"/>
      <c r="F121" s="25"/>
      <c r="G121" s="44">
        <v>11231</v>
      </c>
      <c r="H121" s="49"/>
      <c r="I121" s="50">
        <v>3</v>
      </c>
      <c r="J121" s="30">
        <v>5451.04</v>
      </c>
      <c r="K121" s="31"/>
      <c r="L121" s="31"/>
      <c r="M121" s="50">
        <v>328.92</v>
      </c>
      <c r="N121" s="30">
        <v>3422.01</v>
      </c>
      <c r="O121" s="30">
        <v>3422.01</v>
      </c>
      <c r="P121" s="30">
        <v>5649.44</v>
      </c>
      <c r="Q121" s="30">
        <v>5649.44</v>
      </c>
      <c r="R121" s="30">
        <v>7281.67</v>
      </c>
      <c r="S121" s="30">
        <v>2159.5500000000002</v>
      </c>
      <c r="T121" s="38"/>
      <c r="U121" s="38"/>
      <c r="V121" s="38"/>
      <c r="W121" s="38"/>
      <c r="X121" s="33"/>
      <c r="Y121" s="48"/>
      <c r="Z121" s="33"/>
      <c r="AA121" s="33"/>
      <c r="AB121" s="33"/>
      <c r="AC121" s="33"/>
      <c r="AD121" s="14">
        <v>42923</v>
      </c>
    </row>
    <row r="122" spans="2:30" ht="12.75" hidden="1" customHeight="1" outlineLevel="2" x14ac:dyDescent="0.2">
      <c r="B122" s="24"/>
      <c r="C122" s="24" t="s">
        <v>176</v>
      </c>
      <c r="D122" s="24"/>
      <c r="E122" s="24"/>
      <c r="F122" s="24"/>
      <c r="G122" s="27">
        <v>9380.2900000000009</v>
      </c>
      <c r="H122" s="45"/>
      <c r="I122" s="46">
        <v>2</v>
      </c>
      <c r="J122" s="32">
        <v>4690.1499999999996</v>
      </c>
      <c r="K122" s="47"/>
      <c r="L122" s="47"/>
      <c r="M122" s="37"/>
      <c r="N122" s="32">
        <v>3868.15</v>
      </c>
      <c r="O122" s="32">
        <v>3868.15</v>
      </c>
      <c r="P122" s="32">
        <v>5512.14</v>
      </c>
      <c r="Q122" s="32">
        <v>5512.14</v>
      </c>
      <c r="R122" s="37"/>
      <c r="S122" s="37"/>
      <c r="T122" s="37"/>
      <c r="U122" s="37"/>
      <c r="V122" s="37"/>
      <c r="W122" s="37"/>
      <c r="X122" s="33"/>
      <c r="Y122" s="48"/>
      <c r="Z122" s="33"/>
      <c r="AA122" s="33"/>
      <c r="AB122" s="33"/>
      <c r="AC122" s="33"/>
      <c r="AD122" s="14">
        <v>42923</v>
      </c>
    </row>
    <row r="123" spans="2:30" s="3" customFormat="1" ht="12.75" hidden="1" customHeight="1" outlineLevel="3" x14ac:dyDescent="0.2">
      <c r="B123" s="25"/>
      <c r="C123" s="25" t="s">
        <v>177</v>
      </c>
      <c r="D123" s="25"/>
      <c r="E123" s="25"/>
      <c r="F123" s="25"/>
      <c r="G123" s="44">
        <v>9380.2900000000009</v>
      </c>
      <c r="H123" s="49"/>
      <c r="I123" s="50">
        <v>2</v>
      </c>
      <c r="J123" s="30">
        <v>4690.1499999999996</v>
      </c>
      <c r="K123" s="31"/>
      <c r="L123" s="31"/>
      <c r="M123" s="38"/>
      <c r="N123" s="30">
        <v>3868.15</v>
      </c>
      <c r="O123" s="30">
        <v>3868.15</v>
      </c>
      <c r="P123" s="30">
        <v>5512.14</v>
      </c>
      <c r="Q123" s="30">
        <v>5512.14</v>
      </c>
      <c r="R123" s="38"/>
      <c r="S123" s="38"/>
      <c r="T123" s="38"/>
      <c r="U123" s="38"/>
      <c r="V123" s="38"/>
      <c r="W123" s="38"/>
      <c r="X123" s="33"/>
      <c r="Y123" s="48"/>
      <c r="Z123" s="33"/>
      <c r="AA123" s="33"/>
      <c r="AB123" s="33"/>
      <c r="AC123" s="33"/>
      <c r="AD123" s="14">
        <v>42923</v>
      </c>
    </row>
    <row r="124" spans="2:30" ht="12.75" hidden="1" customHeight="1" outlineLevel="2" x14ac:dyDescent="0.2">
      <c r="B124" s="24"/>
      <c r="C124" s="24" t="s">
        <v>178</v>
      </c>
      <c r="D124" s="24"/>
      <c r="E124" s="24"/>
      <c r="F124" s="24"/>
      <c r="G124" s="27">
        <v>9318.26</v>
      </c>
      <c r="H124" s="45"/>
      <c r="I124" s="46">
        <v>3</v>
      </c>
      <c r="J124" s="32">
        <v>3320.27</v>
      </c>
      <c r="K124" s="47"/>
      <c r="L124" s="47"/>
      <c r="M124" s="32">
        <v>2677.71</v>
      </c>
      <c r="N124" s="46">
        <v>808.65</v>
      </c>
      <c r="O124" s="46">
        <v>808.65</v>
      </c>
      <c r="P124" s="32">
        <v>3771.77</v>
      </c>
      <c r="Q124" s="32">
        <v>3771.77</v>
      </c>
      <c r="R124" s="32">
        <v>5380.4</v>
      </c>
      <c r="S124" s="32">
        <v>4737.84</v>
      </c>
      <c r="T124" s="37"/>
      <c r="U124" s="37"/>
      <c r="V124" s="37"/>
      <c r="W124" s="37"/>
      <c r="X124" s="33"/>
      <c r="Y124" s="48"/>
      <c r="Z124" s="33"/>
      <c r="AA124" s="33"/>
      <c r="AB124" s="33"/>
      <c r="AC124" s="33"/>
      <c r="AD124" s="14">
        <v>42923</v>
      </c>
    </row>
    <row r="125" spans="2:30" s="3" customFormat="1" ht="12.75" hidden="1" customHeight="1" outlineLevel="3" x14ac:dyDescent="0.2">
      <c r="B125" s="25"/>
      <c r="C125" s="25" t="s">
        <v>179</v>
      </c>
      <c r="D125" s="25"/>
      <c r="E125" s="25"/>
      <c r="F125" s="25"/>
      <c r="G125" s="44">
        <v>9318.26</v>
      </c>
      <c r="H125" s="49"/>
      <c r="I125" s="50">
        <v>3</v>
      </c>
      <c r="J125" s="30">
        <v>3320.27</v>
      </c>
      <c r="K125" s="31"/>
      <c r="L125" s="31"/>
      <c r="M125" s="30">
        <v>2677.71</v>
      </c>
      <c r="N125" s="50">
        <v>808.65</v>
      </c>
      <c r="O125" s="50">
        <v>808.65</v>
      </c>
      <c r="P125" s="30">
        <v>3771.77</v>
      </c>
      <c r="Q125" s="30">
        <v>3771.77</v>
      </c>
      <c r="R125" s="30">
        <v>5380.4</v>
      </c>
      <c r="S125" s="30">
        <v>4737.84</v>
      </c>
      <c r="T125" s="38"/>
      <c r="U125" s="38"/>
      <c r="V125" s="38"/>
      <c r="W125" s="38"/>
      <c r="X125" s="33"/>
      <c r="Y125" s="48"/>
      <c r="Z125" s="33"/>
      <c r="AA125" s="33"/>
      <c r="AB125" s="33"/>
      <c r="AC125" s="33"/>
      <c r="AD125" s="14">
        <v>42923</v>
      </c>
    </row>
    <row r="126" spans="2:30" ht="12.75" hidden="1" customHeight="1" outlineLevel="2" x14ac:dyDescent="0.2">
      <c r="B126" s="24"/>
      <c r="C126" s="24" t="s">
        <v>180</v>
      </c>
      <c r="D126" s="24"/>
      <c r="E126" s="24"/>
      <c r="F126" s="24"/>
      <c r="G126" s="27">
        <v>8483.42</v>
      </c>
      <c r="H126" s="45"/>
      <c r="I126" s="46">
        <v>3</v>
      </c>
      <c r="J126" s="32">
        <v>2844.47</v>
      </c>
      <c r="K126" s="47"/>
      <c r="L126" s="47"/>
      <c r="M126" s="32">
        <v>2794.47</v>
      </c>
      <c r="N126" s="32">
        <v>2847.3</v>
      </c>
      <c r="O126" s="32">
        <v>2847.3</v>
      </c>
      <c r="P126" s="32">
        <v>2276.5700000000002</v>
      </c>
      <c r="Q126" s="32">
        <v>2276.5700000000002</v>
      </c>
      <c r="R126" s="32">
        <v>3409.55</v>
      </c>
      <c r="S126" s="32">
        <v>3359.55</v>
      </c>
      <c r="T126" s="37"/>
      <c r="U126" s="37"/>
      <c r="V126" s="37"/>
      <c r="W126" s="37"/>
      <c r="X126" s="33"/>
      <c r="Y126" s="48"/>
      <c r="Z126" s="33"/>
      <c r="AA126" s="33"/>
      <c r="AB126" s="33"/>
      <c r="AC126" s="33"/>
      <c r="AD126" s="14">
        <v>42923</v>
      </c>
    </row>
    <row r="127" spans="2:30" s="3" customFormat="1" ht="12.75" hidden="1" customHeight="1" outlineLevel="3" x14ac:dyDescent="0.2">
      <c r="B127" s="25"/>
      <c r="C127" s="25" t="s">
        <v>181</v>
      </c>
      <c r="D127" s="25"/>
      <c r="E127" s="25"/>
      <c r="F127" s="25"/>
      <c r="G127" s="44">
        <v>8483.42</v>
      </c>
      <c r="H127" s="49"/>
      <c r="I127" s="50">
        <v>3</v>
      </c>
      <c r="J127" s="30">
        <v>2844.47</v>
      </c>
      <c r="K127" s="31"/>
      <c r="L127" s="31"/>
      <c r="M127" s="30">
        <v>2794.47</v>
      </c>
      <c r="N127" s="30">
        <v>2847.3</v>
      </c>
      <c r="O127" s="30">
        <v>2847.3</v>
      </c>
      <c r="P127" s="30">
        <v>2276.5700000000002</v>
      </c>
      <c r="Q127" s="30">
        <v>2276.5700000000002</v>
      </c>
      <c r="R127" s="30">
        <v>3409.55</v>
      </c>
      <c r="S127" s="30">
        <v>3359.55</v>
      </c>
      <c r="T127" s="38"/>
      <c r="U127" s="38"/>
      <c r="V127" s="38"/>
      <c r="W127" s="38"/>
      <c r="X127" s="33"/>
      <c r="Y127" s="48"/>
      <c r="Z127" s="33"/>
      <c r="AA127" s="33"/>
      <c r="AB127" s="33"/>
      <c r="AC127" s="33"/>
      <c r="AD127" s="14">
        <v>42923</v>
      </c>
    </row>
    <row r="128" spans="2:30" ht="12.75" hidden="1" customHeight="1" outlineLevel="2" x14ac:dyDescent="0.2">
      <c r="B128" s="24"/>
      <c r="C128" s="24" t="s">
        <v>182</v>
      </c>
      <c r="D128" s="24"/>
      <c r="E128" s="24"/>
      <c r="F128" s="24"/>
      <c r="G128" s="27">
        <v>7988.17</v>
      </c>
      <c r="H128" s="45"/>
      <c r="I128" s="46">
        <v>2</v>
      </c>
      <c r="J128" s="32">
        <v>3994.09</v>
      </c>
      <c r="K128" s="47"/>
      <c r="L128" s="47"/>
      <c r="M128" s="37"/>
      <c r="N128" s="32">
        <v>1711.01</v>
      </c>
      <c r="O128" s="32">
        <v>1711.01</v>
      </c>
      <c r="P128" s="32">
        <v>6277.16</v>
      </c>
      <c r="Q128" s="32">
        <v>6277.16</v>
      </c>
      <c r="R128" s="37"/>
      <c r="S128" s="37"/>
      <c r="T128" s="37"/>
      <c r="U128" s="37"/>
      <c r="V128" s="37"/>
      <c r="W128" s="37"/>
      <c r="X128" s="33"/>
      <c r="Y128" s="48"/>
      <c r="Z128" s="33"/>
      <c r="AA128" s="33"/>
      <c r="AB128" s="33"/>
      <c r="AC128" s="33"/>
      <c r="AD128" s="14">
        <v>42923</v>
      </c>
    </row>
    <row r="129" spans="2:30" s="3" customFormat="1" ht="12.75" hidden="1" customHeight="1" outlineLevel="3" x14ac:dyDescent="0.2">
      <c r="B129" s="25"/>
      <c r="C129" s="25" t="s">
        <v>183</v>
      </c>
      <c r="D129" s="25"/>
      <c r="E129" s="25"/>
      <c r="F129" s="25"/>
      <c r="G129" s="44">
        <v>7988.17</v>
      </c>
      <c r="H129" s="49"/>
      <c r="I129" s="50">
        <v>2</v>
      </c>
      <c r="J129" s="30">
        <v>3994.09</v>
      </c>
      <c r="K129" s="31"/>
      <c r="L129" s="31"/>
      <c r="M129" s="38"/>
      <c r="N129" s="30">
        <v>1711.01</v>
      </c>
      <c r="O129" s="30">
        <v>1711.01</v>
      </c>
      <c r="P129" s="30">
        <v>6277.16</v>
      </c>
      <c r="Q129" s="30">
        <v>6277.16</v>
      </c>
      <c r="R129" s="38"/>
      <c r="S129" s="38"/>
      <c r="T129" s="38"/>
      <c r="U129" s="38"/>
      <c r="V129" s="38"/>
      <c r="W129" s="38"/>
      <c r="X129" s="33"/>
      <c r="Y129" s="48"/>
      <c r="Z129" s="33"/>
      <c r="AA129" s="33"/>
      <c r="AB129" s="33"/>
      <c r="AC129" s="33"/>
      <c r="AD129" s="14">
        <v>42923</v>
      </c>
    </row>
    <row r="130" spans="2:30" ht="12.75" hidden="1" customHeight="1" outlineLevel="2" x14ac:dyDescent="0.2">
      <c r="B130" s="24"/>
      <c r="C130" s="24" t="s">
        <v>184</v>
      </c>
      <c r="D130" s="24"/>
      <c r="E130" s="24"/>
      <c r="F130" s="24"/>
      <c r="G130" s="27">
        <v>7973.05</v>
      </c>
      <c r="H130" s="45"/>
      <c r="I130" s="46">
        <v>2</v>
      </c>
      <c r="J130" s="32">
        <v>3986.53</v>
      </c>
      <c r="K130" s="47"/>
      <c r="L130" s="47"/>
      <c r="M130" s="37"/>
      <c r="N130" s="32">
        <v>3187.06</v>
      </c>
      <c r="O130" s="32">
        <v>3187.06</v>
      </c>
      <c r="P130" s="32">
        <v>4785.99</v>
      </c>
      <c r="Q130" s="32">
        <v>4785.99</v>
      </c>
      <c r="R130" s="37"/>
      <c r="S130" s="37"/>
      <c r="T130" s="37"/>
      <c r="U130" s="37"/>
      <c r="V130" s="37"/>
      <c r="W130" s="37"/>
      <c r="X130" s="33"/>
      <c r="Y130" s="48"/>
      <c r="Z130" s="33"/>
      <c r="AA130" s="33"/>
      <c r="AB130" s="33"/>
      <c r="AC130" s="33"/>
      <c r="AD130" s="14">
        <v>42923</v>
      </c>
    </row>
    <row r="131" spans="2:30" s="3" customFormat="1" ht="12.75" hidden="1" customHeight="1" outlineLevel="3" x14ac:dyDescent="0.2">
      <c r="B131" s="25"/>
      <c r="C131" s="25" t="s">
        <v>185</v>
      </c>
      <c r="D131" s="25"/>
      <c r="E131" s="25"/>
      <c r="F131" s="25"/>
      <c r="G131" s="44">
        <v>7973.05</v>
      </c>
      <c r="H131" s="49"/>
      <c r="I131" s="50">
        <v>2</v>
      </c>
      <c r="J131" s="30">
        <v>3986.53</v>
      </c>
      <c r="K131" s="31"/>
      <c r="L131" s="31"/>
      <c r="M131" s="38"/>
      <c r="N131" s="30">
        <v>3187.06</v>
      </c>
      <c r="O131" s="30">
        <v>3187.06</v>
      </c>
      <c r="P131" s="30">
        <v>4785.99</v>
      </c>
      <c r="Q131" s="30">
        <v>4785.99</v>
      </c>
      <c r="R131" s="38"/>
      <c r="S131" s="38"/>
      <c r="T131" s="38"/>
      <c r="U131" s="38"/>
      <c r="V131" s="38"/>
      <c r="W131" s="38"/>
      <c r="X131" s="33"/>
      <c r="Y131" s="48"/>
      <c r="Z131" s="33"/>
      <c r="AA131" s="33"/>
      <c r="AB131" s="33"/>
      <c r="AC131" s="33"/>
      <c r="AD131" s="14">
        <v>42923</v>
      </c>
    </row>
    <row r="132" spans="2:30" ht="12.75" hidden="1" customHeight="1" outlineLevel="2" x14ac:dyDescent="0.2">
      <c r="B132" s="24"/>
      <c r="C132" s="24" t="s">
        <v>186</v>
      </c>
      <c r="D132" s="24"/>
      <c r="E132" s="24"/>
      <c r="F132" s="24"/>
      <c r="G132" s="27">
        <v>7863.25</v>
      </c>
      <c r="H132" s="45"/>
      <c r="I132" s="46">
        <v>2</v>
      </c>
      <c r="J132" s="32">
        <v>3931.63</v>
      </c>
      <c r="K132" s="47"/>
      <c r="L132" s="47"/>
      <c r="M132" s="37"/>
      <c r="N132" s="32">
        <v>2620.16</v>
      </c>
      <c r="O132" s="32">
        <v>2620.16</v>
      </c>
      <c r="P132" s="32">
        <v>5243.09</v>
      </c>
      <c r="Q132" s="32">
        <v>5243.09</v>
      </c>
      <c r="R132" s="37"/>
      <c r="S132" s="37"/>
      <c r="T132" s="37"/>
      <c r="U132" s="37"/>
      <c r="V132" s="37"/>
      <c r="W132" s="37"/>
      <c r="X132" s="33"/>
      <c r="Y132" s="48"/>
      <c r="Z132" s="33"/>
      <c r="AA132" s="33"/>
      <c r="AB132" s="33"/>
      <c r="AC132" s="33"/>
      <c r="AD132" s="14">
        <v>42923</v>
      </c>
    </row>
    <row r="133" spans="2:30" s="3" customFormat="1" ht="12.75" hidden="1" customHeight="1" outlineLevel="3" x14ac:dyDescent="0.2">
      <c r="B133" s="25"/>
      <c r="C133" s="25" t="s">
        <v>187</v>
      </c>
      <c r="D133" s="25"/>
      <c r="E133" s="25"/>
      <c r="F133" s="25"/>
      <c r="G133" s="44">
        <v>7863.25</v>
      </c>
      <c r="H133" s="49"/>
      <c r="I133" s="50">
        <v>2</v>
      </c>
      <c r="J133" s="30">
        <v>3931.63</v>
      </c>
      <c r="K133" s="31"/>
      <c r="L133" s="31"/>
      <c r="M133" s="38"/>
      <c r="N133" s="30">
        <v>2620.16</v>
      </c>
      <c r="O133" s="30">
        <v>2620.16</v>
      </c>
      <c r="P133" s="30">
        <v>5243.09</v>
      </c>
      <c r="Q133" s="30">
        <v>5243.09</v>
      </c>
      <c r="R133" s="38"/>
      <c r="S133" s="38"/>
      <c r="T133" s="38"/>
      <c r="U133" s="38"/>
      <c r="V133" s="38"/>
      <c r="W133" s="38"/>
      <c r="X133" s="33"/>
      <c r="Y133" s="48"/>
      <c r="Z133" s="33"/>
      <c r="AA133" s="33"/>
      <c r="AB133" s="33"/>
      <c r="AC133" s="33"/>
      <c r="AD133" s="14">
        <v>42923</v>
      </c>
    </row>
    <row r="134" spans="2:30" ht="24" hidden="1" customHeight="1" outlineLevel="2" x14ac:dyDescent="0.2">
      <c r="B134" s="24"/>
      <c r="C134" s="24" t="s">
        <v>188</v>
      </c>
      <c r="D134" s="24"/>
      <c r="E134" s="24"/>
      <c r="F134" s="24"/>
      <c r="G134" s="27">
        <v>7544.96</v>
      </c>
      <c r="H134" s="45"/>
      <c r="I134" s="46">
        <v>2</v>
      </c>
      <c r="J134" s="32">
        <v>3772.48</v>
      </c>
      <c r="K134" s="47"/>
      <c r="L134" s="47"/>
      <c r="M134" s="37"/>
      <c r="N134" s="32">
        <v>2695.54</v>
      </c>
      <c r="O134" s="32">
        <v>2695.54</v>
      </c>
      <c r="P134" s="32">
        <v>4849.42</v>
      </c>
      <c r="Q134" s="32">
        <v>4849.42</v>
      </c>
      <c r="R134" s="37"/>
      <c r="S134" s="37"/>
      <c r="T134" s="37"/>
      <c r="U134" s="37"/>
      <c r="V134" s="37"/>
      <c r="W134" s="37"/>
      <c r="X134" s="33"/>
      <c r="Y134" s="48"/>
      <c r="Z134" s="33"/>
      <c r="AA134" s="33"/>
      <c r="AB134" s="33"/>
      <c r="AC134" s="33"/>
      <c r="AD134" s="14">
        <v>42923</v>
      </c>
    </row>
    <row r="135" spans="2:30" s="3" customFormat="1" ht="12.75" hidden="1" customHeight="1" outlineLevel="3" x14ac:dyDescent="0.2">
      <c r="B135" s="25"/>
      <c r="C135" s="25" t="s">
        <v>189</v>
      </c>
      <c r="D135" s="25"/>
      <c r="E135" s="25"/>
      <c r="F135" s="25"/>
      <c r="G135" s="44">
        <v>7544.96</v>
      </c>
      <c r="H135" s="49"/>
      <c r="I135" s="50">
        <v>2</v>
      </c>
      <c r="J135" s="30">
        <v>3772.48</v>
      </c>
      <c r="K135" s="31"/>
      <c r="L135" s="31"/>
      <c r="M135" s="38"/>
      <c r="N135" s="30">
        <v>2695.54</v>
      </c>
      <c r="O135" s="30">
        <v>2695.54</v>
      </c>
      <c r="P135" s="30">
        <v>4849.42</v>
      </c>
      <c r="Q135" s="30">
        <v>4849.42</v>
      </c>
      <c r="R135" s="38"/>
      <c r="S135" s="38"/>
      <c r="T135" s="38"/>
      <c r="U135" s="38"/>
      <c r="V135" s="38"/>
      <c r="W135" s="38"/>
      <c r="X135" s="33"/>
      <c r="Y135" s="48"/>
      <c r="Z135" s="33"/>
      <c r="AA135" s="33"/>
      <c r="AB135" s="33"/>
      <c r="AC135" s="33"/>
      <c r="AD135" s="14">
        <v>42923</v>
      </c>
    </row>
    <row r="136" spans="2:30" ht="12.75" hidden="1" customHeight="1" outlineLevel="2" x14ac:dyDescent="0.2">
      <c r="B136" s="24"/>
      <c r="C136" s="24" t="s">
        <v>190</v>
      </c>
      <c r="D136" s="24"/>
      <c r="E136" s="24"/>
      <c r="F136" s="24"/>
      <c r="G136" s="27">
        <v>7208.62</v>
      </c>
      <c r="H136" s="45"/>
      <c r="I136" s="46">
        <v>3</v>
      </c>
      <c r="J136" s="32">
        <v>2424.3200000000002</v>
      </c>
      <c r="K136" s="47"/>
      <c r="L136" s="47"/>
      <c r="M136" s="32">
        <v>2359.9699999999998</v>
      </c>
      <c r="N136" s="46">
        <v>808.65</v>
      </c>
      <c r="O136" s="46">
        <v>808.65</v>
      </c>
      <c r="P136" s="32">
        <v>5388.24</v>
      </c>
      <c r="Q136" s="32">
        <v>5388.24</v>
      </c>
      <c r="R136" s="32">
        <v>1076.08</v>
      </c>
      <c r="S136" s="32">
        <v>1011.73</v>
      </c>
      <c r="T136" s="37"/>
      <c r="U136" s="37"/>
      <c r="V136" s="37"/>
      <c r="W136" s="37"/>
      <c r="X136" s="33"/>
      <c r="Y136" s="48"/>
      <c r="Z136" s="33"/>
      <c r="AA136" s="33"/>
      <c r="AB136" s="33"/>
      <c r="AC136" s="33"/>
      <c r="AD136" s="14">
        <v>42923</v>
      </c>
    </row>
    <row r="137" spans="2:30" s="3" customFormat="1" ht="12.75" hidden="1" customHeight="1" outlineLevel="3" x14ac:dyDescent="0.2">
      <c r="B137" s="25"/>
      <c r="C137" s="25" t="s">
        <v>191</v>
      </c>
      <c r="D137" s="25"/>
      <c r="E137" s="25"/>
      <c r="F137" s="25"/>
      <c r="G137" s="44">
        <v>7208.62</v>
      </c>
      <c r="H137" s="49"/>
      <c r="I137" s="50">
        <v>3</v>
      </c>
      <c r="J137" s="30">
        <v>2424.3200000000002</v>
      </c>
      <c r="K137" s="31"/>
      <c r="L137" s="31"/>
      <c r="M137" s="30">
        <v>2359.9699999999998</v>
      </c>
      <c r="N137" s="50">
        <v>808.65</v>
      </c>
      <c r="O137" s="50">
        <v>808.65</v>
      </c>
      <c r="P137" s="30">
        <v>5388.24</v>
      </c>
      <c r="Q137" s="30">
        <v>5388.24</v>
      </c>
      <c r="R137" s="30">
        <v>1076.08</v>
      </c>
      <c r="S137" s="30">
        <v>1011.73</v>
      </c>
      <c r="T137" s="38"/>
      <c r="U137" s="38"/>
      <c r="V137" s="38"/>
      <c r="W137" s="38"/>
      <c r="X137" s="33"/>
      <c r="Y137" s="48"/>
      <c r="Z137" s="33"/>
      <c r="AA137" s="33"/>
      <c r="AB137" s="33"/>
      <c r="AC137" s="33"/>
      <c r="AD137" s="14">
        <v>42923</v>
      </c>
    </row>
    <row r="138" spans="2:30" ht="12.75" hidden="1" customHeight="1" outlineLevel="2" x14ac:dyDescent="0.2">
      <c r="B138" s="24"/>
      <c r="C138" s="24" t="s">
        <v>192</v>
      </c>
      <c r="D138" s="24"/>
      <c r="E138" s="24"/>
      <c r="F138" s="24"/>
      <c r="G138" s="27">
        <v>7040.9</v>
      </c>
      <c r="H138" s="45"/>
      <c r="I138" s="46">
        <v>2</v>
      </c>
      <c r="J138" s="32">
        <v>3520.45</v>
      </c>
      <c r="K138" s="47"/>
      <c r="L138" s="47"/>
      <c r="M138" s="37"/>
      <c r="N138" s="32">
        <v>1711.01</v>
      </c>
      <c r="O138" s="32">
        <v>1711.01</v>
      </c>
      <c r="P138" s="32">
        <v>5329.89</v>
      </c>
      <c r="Q138" s="32">
        <v>5329.89</v>
      </c>
      <c r="R138" s="37"/>
      <c r="S138" s="37"/>
      <c r="T138" s="37"/>
      <c r="U138" s="37"/>
      <c r="V138" s="37"/>
      <c r="W138" s="37"/>
      <c r="X138" s="33"/>
      <c r="Y138" s="48"/>
      <c r="Z138" s="33"/>
      <c r="AA138" s="33"/>
      <c r="AB138" s="33"/>
      <c r="AC138" s="33"/>
      <c r="AD138" s="14">
        <v>42923</v>
      </c>
    </row>
    <row r="139" spans="2:30" s="3" customFormat="1" ht="12.75" hidden="1" customHeight="1" outlineLevel="3" x14ac:dyDescent="0.2">
      <c r="B139" s="25"/>
      <c r="C139" s="25" t="s">
        <v>193</v>
      </c>
      <c r="D139" s="25"/>
      <c r="E139" s="25"/>
      <c r="F139" s="25"/>
      <c r="G139" s="44">
        <v>7040.9</v>
      </c>
      <c r="H139" s="49"/>
      <c r="I139" s="50">
        <v>2</v>
      </c>
      <c r="J139" s="30">
        <v>3520.45</v>
      </c>
      <c r="K139" s="31"/>
      <c r="L139" s="31"/>
      <c r="M139" s="38"/>
      <c r="N139" s="30">
        <v>1711.01</v>
      </c>
      <c r="O139" s="30">
        <v>1711.01</v>
      </c>
      <c r="P139" s="30">
        <v>5329.89</v>
      </c>
      <c r="Q139" s="30">
        <v>5329.89</v>
      </c>
      <c r="R139" s="38"/>
      <c r="S139" s="38"/>
      <c r="T139" s="38"/>
      <c r="U139" s="38"/>
      <c r="V139" s="38"/>
      <c r="W139" s="38"/>
      <c r="X139" s="33"/>
      <c r="Y139" s="48"/>
      <c r="Z139" s="33"/>
      <c r="AA139" s="33"/>
      <c r="AB139" s="33"/>
      <c r="AC139" s="33"/>
      <c r="AD139" s="14">
        <v>42923</v>
      </c>
    </row>
    <row r="140" spans="2:30" ht="12.75" hidden="1" customHeight="1" outlineLevel="2" x14ac:dyDescent="0.2">
      <c r="B140" s="24"/>
      <c r="C140" s="24" t="s">
        <v>194</v>
      </c>
      <c r="D140" s="24"/>
      <c r="E140" s="24"/>
      <c r="F140" s="24"/>
      <c r="G140" s="27">
        <v>6991.77</v>
      </c>
      <c r="H140" s="45"/>
      <c r="I140" s="46">
        <v>2</v>
      </c>
      <c r="J140" s="32">
        <v>3495.89</v>
      </c>
      <c r="K140" s="47"/>
      <c r="L140" s="47"/>
      <c r="M140" s="37"/>
      <c r="N140" s="32">
        <v>3388.72</v>
      </c>
      <c r="O140" s="32">
        <v>3388.72</v>
      </c>
      <c r="P140" s="32">
        <v>3603.05</v>
      </c>
      <c r="Q140" s="32">
        <v>3603.05</v>
      </c>
      <c r="R140" s="37"/>
      <c r="S140" s="37"/>
      <c r="T140" s="37"/>
      <c r="U140" s="37"/>
      <c r="V140" s="37"/>
      <c r="W140" s="37"/>
      <c r="X140" s="33"/>
      <c r="Y140" s="48"/>
      <c r="Z140" s="33"/>
      <c r="AA140" s="33"/>
      <c r="AB140" s="33"/>
      <c r="AC140" s="33"/>
      <c r="AD140" s="14">
        <v>42923</v>
      </c>
    </row>
    <row r="141" spans="2:30" s="3" customFormat="1" ht="12.75" hidden="1" customHeight="1" outlineLevel="3" x14ac:dyDescent="0.2">
      <c r="B141" s="25"/>
      <c r="C141" s="25" t="s">
        <v>195</v>
      </c>
      <c r="D141" s="25"/>
      <c r="E141" s="25"/>
      <c r="F141" s="25"/>
      <c r="G141" s="44">
        <v>6991.77</v>
      </c>
      <c r="H141" s="49"/>
      <c r="I141" s="50">
        <v>2</v>
      </c>
      <c r="J141" s="30">
        <v>3495.89</v>
      </c>
      <c r="K141" s="31"/>
      <c r="L141" s="31"/>
      <c r="M141" s="38"/>
      <c r="N141" s="30">
        <v>3388.72</v>
      </c>
      <c r="O141" s="30">
        <v>3388.72</v>
      </c>
      <c r="P141" s="30">
        <v>3603.05</v>
      </c>
      <c r="Q141" s="30">
        <v>3603.05</v>
      </c>
      <c r="R141" s="38"/>
      <c r="S141" s="38"/>
      <c r="T141" s="38"/>
      <c r="U141" s="38"/>
      <c r="V141" s="38"/>
      <c r="W141" s="38"/>
      <c r="X141" s="33"/>
      <c r="Y141" s="48"/>
      <c r="Z141" s="33"/>
      <c r="AA141" s="33"/>
      <c r="AB141" s="33"/>
      <c r="AC141" s="33"/>
      <c r="AD141" s="14">
        <v>42923</v>
      </c>
    </row>
    <row r="142" spans="2:30" ht="12.75" hidden="1" customHeight="1" outlineLevel="2" x14ac:dyDescent="0.2">
      <c r="B142" s="24"/>
      <c r="C142" s="24" t="s">
        <v>196</v>
      </c>
      <c r="D142" s="24"/>
      <c r="E142" s="24"/>
      <c r="F142" s="24"/>
      <c r="G142" s="27">
        <v>6849.17</v>
      </c>
      <c r="H142" s="45"/>
      <c r="I142" s="46">
        <v>3</v>
      </c>
      <c r="J142" s="32">
        <v>2322.29</v>
      </c>
      <c r="K142" s="47"/>
      <c r="L142" s="47"/>
      <c r="M142" s="32">
        <v>2204.6</v>
      </c>
      <c r="N142" s="32">
        <v>1781.62</v>
      </c>
      <c r="O142" s="32">
        <v>1781.62</v>
      </c>
      <c r="P142" s="32">
        <v>4915.53</v>
      </c>
      <c r="Q142" s="32">
        <v>4915.53</v>
      </c>
      <c r="R142" s="46">
        <v>269.70999999999998</v>
      </c>
      <c r="S142" s="46">
        <v>152.02000000000001</v>
      </c>
      <c r="T142" s="37"/>
      <c r="U142" s="37"/>
      <c r="V142" s="37"/>
      <c r="W142" s="37"/>
      <c r="X142" s="33"/>
      <c r="Y142" s="48"/>
      <c r="Z142" s="33"/>
      <c r="AA142" s="33"/>
      <c r="AB142" s="33"/>
      <c r="AC142" s="33"/>
      <c r="AD142" s="14">
        <v>42923</v>
      </c>
    </row>
    <row r="143" spans="2:30" s="3" customFormat="1" ht="12.75" hidden="1" customHeight="1" outlineLevel="3" x14ac:dyDescent="0.2">
      <c r="B143" s="25"/>
      <c r="C143" s="25" t="s">
        <v>197</v>
      </c>
      <c r="D143" s="25"/>
      <c r="E143" s="25"/>
      <c r="F143" s="25"/>
      <c r="G143" s="44">
        <v>6849.17</v>
      </c>
      <c r="H143" s="49"/>
      <c r="I143" s="50">
        <v>3</v>
      </c>
      <c r="J143" s="30">
        <v>2322.29</v>
      </c>
      <c r="K143" s="31"/>
      <c r="L143" s="31"/>
      <c r="M143" s="30">
        <v>2204.6</v>
      </c>
      <c r="N143" s="30">
        <v>1781.62</v>
      </c>
      <c r="O143" s="30">
        <v>1781.62</v>
      </c>
      <c r="P143" s="30">
        <v>4915.53</v>
      </c>
      <c r="Q143" s="30">
        <v>4915.53</v>
      </c>
      <c r="R143" s="50">
        <v>269.70999999999998</v>
      </c>
      <c r="S143" s="50">
        <v>152.02000000000001</v>
      </c>
      <c r="T143" s="38"/>
      <c r="U143" s="38"/>
      <c r="V143" s="38"/>
      <c r="W143" s="38"/>
      <c r="X143" s="33"/>
      <c r="Y143" s="48"/>
      <c r="Z143" s="33"/>
      <c r="AA143" s="33"/>
      <c r="AB143" s="33"/>
      <c r="AC143" s="33"/>
      <c r="AD143" s="14">
        <v>42923</v>
      </c>
    </row>
    <row r="144" spans="2:30" ht="12.75" hidden="1" customHeight="1" outlineLevel="2" x14ac:dyDescent="0.2">
      <c r="B144" s="24"/>
      <c r="C144" s="24" t="s">
        <v>198</v>
      </c>
      <c r="D144" s="24"/>
      <c r="E144" s="24"/>
      <c r="F144" s="24"/>
      <c r="G144" s="27">
        <v>6132.98</v>
      </c>
      <c r="H144" s="45"/>
      <c r="I144" s="46">
        <v>2</v>
      </c>
      <c r="J144" s="32">
        <v>3066.49</v>
      </c>
      <c r="K144" s="47"/>
      <c r="L144" s="47"/>
      <c r="M144" s="37"/>
      <c r="N144" s="32">
        <v>2759.22</v>
      </c>
      <c r="O144" s="32">
        <v>2759.22</v>
      </c>
      <c r="P144" s="32">
        <v>3373.76</v>
      </c>
      <c r="Q144" s="32">
        <v>3373.76</v>
      </c>
      <c r="R144" s="37"/>
      <c r="S144" s="37"/>
      <c r="T144" s="37"/>
      <c r="U144" s="37"/>
      <c r="V144" s="37"/>
      <c r="W144" s="37"/>
      <c r="X144" s="33"/>
      <c r="Y144" s="48"/>
      <c r="Z144" s="33"/>
      <c r="AA144" s="33"/>
      <c r="AB144" s="33"/>
      <c r="AC144" s="33"/>
      <c r="AD144" s="14">
        <v>42923</v>
      </c>
    </row>
    <row r="145" spans="2:30" s="3" customFormat="1" ht="12.75" hidden="1" customHeight="1" outlineLevel="3" x14ac:dyDescent="0.2">
      <c r="B145" s="25"/>
      <c r="C145" s="25" t="s">
        <v>199</v>
      </c>
      <c r="D145" s="25"/>
      <c r="E145" s="25"/>
      <c r="F145" s="25"/>
      <c r="G145" s="44">
        <v>6132.98</v>
      </c>
      <c r="H145" s="49"/>
      <c r="I145" s="50">
        <v>2</v>
      </c>
      <c r="J145" s="30">
        <v>3066.49</v>
      </c>
      <c r="K145" s="31"/>
      <c r="L145" s="31"/>
      <c r="M145" s="38"/>
      <c r="N145" s="30">
        <v>2759.22</v>
      </c>
      <c r="O145" s="30">
        <v>2759.22</v>
      </c>
      <c r="P145" s="30">
        <v>3373.76</v>
      </c>
      <c r="Q145" s="30">
        <v>3373.76</v>
      </c>
      <c r="R145" s="38"/>
      <c r="S145" s="38"/>
      <c r="T145" s="38"/>
      <c r="U145" s="38"/>
      <c r="V145" s="38"/>
      <c r="W145" s="38"/>
      <c r="X145" s="33"/>
      <c r="Y145" s="48"/>
      <c r="Z145" s="33"/>
      <c r="AA145" s="33"/>
      <c r="AB145" s="33"/>
      <c r="AC145" s="33"/>
      <c r="AD145" s="14">
        <v>42923</v>
      </c>
    </row>
    <row r="146" spans="2:30" ht="12.75" hidden="1" customHeight="1" outlineLevel="2" x14ac:dyDescent="0.2">
      <c r="B146" s="24"/>
      <c r="C146" s="24" t="s">
        <v>200</v>
      </c>
      <c r="D146" s="24"/>
      <c r="E146" s="24"/>
      <c r="F146" s="24"/>
      <c r="G146" s="27">
        <v>5945.86</v>
      </c>
      <c r="H146" s="45"/>
      <c r="I146" s="46">
        <v>2</v>
      </c>
      <c r="J146" s="32">
        <v>2972.93</v>
      </c>
      <c r="K146" s="47"/>
      <c r="L146" s="47"/>
      <c r="M146" s="37"/>
      <c r="N146" s="32">
        <v>1619.67</v>
      </c>
      <c r="O146" s="32">
        <v>1619.67</v>
      </c>
      <c r="P146" s="32">
        <v>4326.1899999999996</v>
      </c>
      <c r="Q146" s="32">
        <v>4326.1899999999996</v>
      </c>
      <c r="R146" s="37"/>
      <c r="S146" s="37"/>
      <c r="T146" s="37"/>
      <c r="U146" s="37"/>
      <c r="V146" s="37"/>
      <c r="W146" s="37"/>
      <c r="X146" s="33"/>
      <c r="Y146" s="48"/>
      <c r="Z146" s="33"/>
      <c r="AA146" s="33"/>
      <c r="AB146" s="33"/>
      <c r="AC146" s="33"/>
      <c r="AD146" s="14">
        <v>42923</v>
      </c>
    </row>
    <row r="147" spans="2:30" s="3" customFormat="1" ht="12.75" hidden="1" customHeight="1" outlineLevel="3" x14ac:dyDescent="0.2">
      <c r="B147" s="25"/>
      <c r="C147" s="25" t="s">
        <v>201</v>
      </c>
      <c r="D147" s="25"/>
      <c r="E147" s="25"/>
      <c r="F147" s="25"/>
      <c r="G147" s="44">
        <v>5945.86</v>
      </c>
      <c r="H147" s="49"/>
      <c r="I147" s="50">
        <v>2</v>
      </c>
      <c r="J147" s="30">
        <v>2972.93</v>
      </c>
      <c r="K147" s="31"/>
      <c r="L147" s="31"/>
      <c r="M147" s="38"/>
      <c r="N147" s="30">
        <v>1619.67</v>
      </c>
      <c r="O147" s="30">
        <v>1619.67</v>
      </c>
      <c r="P147" s="30">
        <v>4326.1899999999996</v>
      </c>
      <c r="Q147" s="30">
        <v>4326.1899999999996</v>
      </c>
      <c r="R147" s="38"/>
      <c r="S147" s="38"/>
      <c r="T147" s="38"/>
      <c r="U147" s="38"/>
      <c r="V147" s="38"/>
      <c r="W147" s="38"/>
      <c r="X147" s="33"/>
      <c r="Y147" s="48"/>
      <c r="Z147" s="33"/>
      <c r="AA147" s="33"/>
      <c r="AB147" s="33"/>
      <c r="AC147" s="33"/>
      <c r="AD147" s="14">
        <v>42923</v>
      </c>
    </row>
    <row r="148" spans="2:30" ht="12.75" hidden="1" customHeight="1" outlineLevel="2" x14ac:dyDescent="0.2">
      <c r="B148" s="24"/>
      <c r="C148" s="24" t="s">
        <v>202</v>
      </c>
      <c r="D148" s="24"/>
      <c r="E148" s="24"/>
      <c r="F148" s="24"/>
      <c r="G148" s="27">
        <v>4571.05</v>
      </c>
      <c r="H148" s="45"/>
      <c r="I148" s="46">
        <v>4</v>
      </c>
      <c r="J148" s="32">
        <v>1491.62</v>
      </c>
      <c r="K148" s="47"/>
      <c r="L148" s="47"/>
      <c r="M148" s="32">
        <v>1587.81</v>
      </c>
      <c r="N148" s="46">
        <v>821.53</v>
      </c>
      <c r="O148" s="46">
        <v>821.53</v>
      </c>
      <c r="P148" s="32">
        <v>1168.03</v>
      </c>
      <c r="Q148" s="32">
        <v>1168.03</v>
      </c>
      <c r="R148" s="32">
        <v>1395.43</v>
      </c>
      <c r="S148" s="32">
        <v>1395.43</v>
      </c>
      <c r="T148" s="32">
        <v>2581.4899999999998</v>
      </c>
      <c r="U148" s="32">
        <v>1186.06</v>
      </c>
      <c r="V148" s="37"/>
      <c r="W148" s="37"/>
      <c r="X148" s="33"/>
      <c r="Y148" s="48"/>
      <c r="Z148" s="33"/>
      <c r="AA148" s="33"/>
      <c r="AB148" s="33"/>
      <c r="AC148" s="33"/>
      <c r="AD148" s="14">
        <v>42923</v>
      </c>
    </row>
    <row r="149" spans="2:30" s="3" customFormat="1" ht="12.75" hidden="1" customHeight="1" outlineLevel="3" x14ac:dyDescent="0.2">
      <c r="B149" s="25"/>
      <c r="C149" s="25" t="s">
        <v>203</v>
      </c>
      <c r="D149" s="25"/>
      <c r="E149" s="25"/>
      <c r="F149" s="25"/>
      <c r="G149" s="44">
        <v>4571.05</v>
      </c>
      <c r="H149" s="49"/>
      <c r="I149" s="50">
        <v>4</v>
      </c>
      <c r="J149" s="30">
        <v>1491.62</v>
      </c>
      <c r="K149" s="31"/>
      <c r="L149" s="31"/>
      <c r="M149" s="30">
        <v>1587.81</v>
      </c>
      <c r="N149" s="50">
        <v>821.53</v>
      </c>
      <c r="O149" s="50">
        <v>821.53</v>
      </c>
      <c r="P149" s="30">
        <v>1168.03</v>
      </c>
      <c r="Q149" s="30">
        <v>1168.03</v>
      </c>
      <c r="R149" s="30">
        <v>1395.43</v>
      </c>
      <c r="S149" s="30">
        <v>1395.43</v>
      </c>
      <c r="T149" s="30">
        <v>2581.4899999999998</v>
      </c>
      <c r="U149" s="30">
        <v>1186.06</v>
      </c>
      <c r="V149" s="38"/>
      <c r="W149" s="38"/>
      <c r="X149" s="33"/>
      <c r="Y149" s="48"/>
      <c r="Z149" s="33"/>
      <c r="AA149" s="33"/>
      <c r="AB149" s="33"/>
      <c r="AC149" s="33"/>
      <c r="AD149" s="14">
        <v>42923</v>
      </c>
    </row>
    <row r="150" spans="2:30" ht="12.75" hidden="1" customHeight="1" outlineLevel="2" x14ac:dyDescent="0.2">
      <c r="B150" s="24"/>
      <c r="C150" s="24" t="s">
        <v>204</v>
      </c>
      <c r="D150" s="24"/>
      <c r="E150" s="24"/>
      <c r="F150" s="24"/>
      <c r="G150" s="27">
        <v>4485.12</v>
      </c>
      <c r="H150" s="45"/>
      <c r="I150" s="46">
        <v>2</v>
      </c>
      <c r="J150" s="32">
        <v>2242.56</v>
      </c>
      <c r="K150" s="47"/>
      <c r="L150" s="47"/>
      <c r="M150" s="37"/>
      <c r="N150" s="32">
        <v>1700.82</v>
      </c>
      <c r="O150" s="32">
        <v>1700.82</v>
      </c>
      <c r="P150" s="32">
        <v>2784.3</v>
      </c>
      <c r="Q150" s="32">
        <v>2784.3</v>
      </c>
      <c r="R150" s="37"/>
      <c r="S150" s="37"/>
      <c r="T150" s="37"/>
      <c r="U150" s="37"/>
      <c r="V150" s="37"/>
      <c r="W150" s="37"/>
      <c r="X150" s="33"/>
      <c r="Y150" s="48"/>
      <c r="Z150" s="33"/>
      <c r="AA150" s="33"/>
      <c r="AB150" s="33"/>
      <c r="AC150" s="33"/>
      <c r="AD150" s="14">
        <v>42923</v>
      </c>
    </row>
    <row r="151" spans="2:30" s="3" customFormat="1" ht="12.75" hidden="1" customHeight="1" outlineLevel="3" x14ac:dyDescent="0.2">
      <c r="B151" s="25"/>
      <c r="C151" s="25" t="s">
        <v>205</v>
      </c>
      <c r="D151" s="25"/>
      <c r="E151" s="25"/>
      <c r="F151" s="25"/>
      <c r="G151" s="44">
        <v>4485.12</v>
      </c>
      <c r="H151" s="49"/>
      <c r="I151" s="50">
        <v>2</v>
      </c>
      <c r="J151" s="30">
        <v>2242.56</v>
      </c>
      <c r="K151" s="31"/>
      <c r="L151" s="31"/>
      <c r="M151" s="38"/>
      <c r="N151" s="30">
        <v>1700.82</v>
      </c>
      <c r="O151" s="30">
        <v>1700.82</v>
      </c>
      <c r="P151" s="30">
        <v>2784.3</v>
      </c>
      <c r="Q151" s="30">
        <v>2784.3</v>
      </c>
      <c r="R151" s="38"/>
      <c r="S151" s="38"/>
      <c r="T151" s="38"/>
      <c r="U151" s="38"/>
      <c r="V151" s="38"/>
      <c r="W151" s="38"/>
      <c r="X151" s="33"/>
      <c r="Y151" s="48"/>
      <c r="Z151" s="33"/>
      <c r="AA151" s="33"/>
      <c r="AB151" s="33"/>
      <c r="AC151" s="33"/>
      <c r="AD151" s="14">
        <v>42923</v>
      </c>
    </row>
    <row r="152" spans="2:30" ht="12.75" hidden="1" customHeight="1" outlineLevel="2" x14ac:dyDescent="0.2">
      <c r="B152" s="24"/>
      <c r="C152" s="24" t="s">
        <v>206</v>
      </c>
      <c r="D152" s="24"/>
      <c r="E152" s="24"/>
      <c r="F152" s="24"/>
      <c r="G152" s="27">
        <v>3879.35</v>
      </c>
      <c r="H152" s="45"/>
      <c r="I152" s="46">
        <v>2</v>
      </c>
      <c r="J152" s="32">
        <v>1939.68</v>
      </c>
      <c r="K152" s="47"/>
      <c r="L152" s="47"/>
      <c r="M152" s="37"/>
      <c r="N152" s="32">
        <v>1048.07</v>
      </c>
      <c r="O152" s="32">
        <v>1048.07</v>
      </c>
      <c r="P152" s="32">
        <v>2831.28</v>
      </c>
      <c r="Q152" s="32">
        <v>2831.28</v>
      </c>
      <c r="R152" s="37"/>
      <c r="S152" s="37"/>
      <c r="T152" s="37"/>
      <c r="U152" s="37"/>
      <c r="V152" s="37"/>
      <c r="W152" s="37"/>
      <c r="X152" s="33"/>
      <c r="Y152" s="48"/>
      <c r="Z152" s="33"/>
      <c r="AA152" s="33"/>
      <c r="AB152" s="33"/>
      <c r="AC152" s="33"/>
      <c r="AD152" s="14">
        <v>42923</v>
      </c>
    </row>
    <row r="153" spans="2:30" s="3" customFormat="1" ht="12.75" hidden="1" customHeight="1" outlineLevel="3" x14ac:dyDescent="0.2">
      <c r="B153" s="25"/>
      <c r="C153" s="25" t="s">
        <v>207</v>
      </c>
      <c r="D153" s="25"/>
      <c r="E153" s="25"/>
      <c r="F153" s="25"/>
      <c r="G153" s="44">
        <v>3879.35</v>
      </c>
      <c r="H153" s="49"/>
      <c r="I153" s="50">
        <v>2</v>
      </c>
      <c r="J153" s="30">
        <v>1939.68</v>
      </c>
      <c r="K153" s="31"/>
      <c r="L153" s="31"/>
      <c r="M153" s="38"/>
      <c r="N153" s="30">
        <v>1048.07</v>
      </c>
      <c r="O153" s="30">
        <v>1048.07</v>
      </c>
      <c r="P153" s="30">
        <v>2831.28</v>
      </c>
      <c r="Q153" s="30">
        <v>2831.28</v>
      </c>
      <c r="R153" s="38"/>
      <c r="S153" s="38"/>
      <c r="T153" s="38"/>
      <c r="U153" s="38"/>
      <c r="V153" s="38"/>
      <c r="W153" s="38"/>
      <c r="X153" s="33"/>
      <c r="Y153" s="48"/>
      <c r="Z153" s="33"/>
      <c r="AA153" s="33"/>
      <c r="AB153" s="33"/>
      <c r="AC153" s="33"/>
      <c r="AD153" s="14">
        <v>42923</v>
      </c>
    </row>
    <row r="154" spans="2:30" ht="12.75" hidden="1" customHeight="1" outlineLevel="2" x14ac:dyDescent="0.2">
      <c r="B154" s="24"/>
      <c r="C154" s="24" t="s">
        <v>208</v>
      </c>
      <c r="D154" s="24"/>
      <c r="E154" s="24"/>
      <c r="F154" s="24"/>
      <c r="G154" s="27">
        <v>3869.33</v>
      </c>
      <c r="H154" s="45"/>
      <c r="I154" s="46">
        <v>2</v>
      </c>
      <c r="J154" s="32">
        <v>1934.67</v>
      </c>
      <c r="K154" s="47"/>
      <c r="L154" s="47"/>
      <c r="M154" s="37"/>
      <c r="N154" s="32">
        <v>1699.65</v>
      </c>
      <c r="O154" s="32">
        <v>1699.65</v>
      </c>
      <c r="P154" s="32">
        <v>2169.6799999999998</v>
      </c>
      <c r="Q154" s="32">
        <v>2169.6799999999998</v>
      </c>
      <c r="R154" s="37"/>
      <c r="S154" s="37"/>
      <c r="T154" s="37"/>
      <c r="U154" s="37"/>
      <c r="V154" s="37"/>
      <c r="W154" s="37"/>
      <c r="X154" s="33"/>
      <c r="Y154" s="48"/>
      <c r="Z154" s="33"/>
      <c r="AA154" s="33"/>
      <c r="AB154" s="33"/>
      <c r="AC154" s="33"/>
      <c r="AD154" s="14">
        <v>42923</v>
      </c>
    </row>
    <row r="155" spans="2:30" s="3" customFormat="1" ht="12.75" hidden="1" customHeight="1" outlineLevel="3" x14ac:dyDescent="0.2">
      <c r="B155" s="25"/>
      <c r="C155" s="25" t="s">
        <v>209</v>
      </c>
      <c r="D155" s="25"/>
      <c r="E155" s="25"/>
      <c r="F155" s="25"/>
      <c r="G155" s="44">
        <v>3869.33</v>
      </c>
      <c r="H155" s="49"/>
      <c r="I155" s="50">
        <v>2</v>
      </c>
      <c r="J155" s="30">
        <v>1934.67</v>
      </c>
      <c r="K155" s="31"/>
      <c r="L155" s="31"/>
      <c r="M155" s="38"/>
      <c r="N155" s="30">
        <v>1699.65</v>
      </c>
      <c r="O155" s="30">
        <v>1699.65</v>
      </c>
      <c r="P155" s="30">
        <v>2169.6799999999998</v>
      </c>
      <c r="Q155" s="30">
        <v>2169.6799999999998</v>
      </c>
      <c r="R155" s="38"/>
      <c r="S155" s="38"/>
      <c r="T155" s="38"/>
      <c r="U155" s="38"/>
      <c r="V155" s="38"/>
      <c r="W155" s="38"/>
      <c r="X155" s="33"/>
      <c r="Y155" s="48"/>
      <c r="Z155" s="33"/>
      <c r="AA155" s="33"/>
      <c r="AB155" s="33"/>
      <c r="AC155" s="33"/>
      <c r="AD155" s="14">
        <v>42923</v>
      </c>
    </row>
    <row r="156" spans="2:30" ht="12.75" hidden="1" customHeight="1" outlineLevel="2" x14ac:dyDescent="0.2">
      <c r="B156" s="24"/>
      <c r="C156" s="24" t="s">
        <v>210</v>
      </c>
      <c r="D156" s="24"/>
      <c r="E156" s="24"/>
      <c r="F156" s="24"/>
      <c r="G156" s="27">
        <v>3625.79</v>
      </c>
      <c r="H156" s="45"/>
      <c r="I156" s="46">
        <v>3</v>
      </c>
      <c r="J156" s="32">
        <v>1217.0999999999999</v>
      </c>
      <c r="K156" s="47"/>
      <c r="L156" s="47"/>
      <c r="M156" s="32">
        <v>1191.5999999999999</v>
      </c>
      <c r="N156" s="32">
        <v>1042.69</v>
      </c>
      <c r="O156" s="32">
        <v>1042.69</v>
      </c>
      <c r="P156" s="32">
        <v>2088.7199999999998</v>
      </c>
      <c r="Q156" s="32">
        <v>2088.7199999999998</v>
      </c>
      <c r="R156" s="46">
        <v>519.88</v>
      </c>
      <c r="S156" s="46">
        <v>494.38</v>
      </c>
      <c r="T156" s="37"/>
      <c r="U156" s="37"/>
      <c r="V156" s="37"/>
      <c r="W156" s="37"/>
      <c r="X156" s="33"/>
      <c r="Y156" s="48"/>
      <c r="Z156" s="33"/>
      <c r="AA156" s="33"/>
      <c r="AB156" s="33"/>
      <c r="AC156" s="33"/>
      <c r="AD156" s="14">
        <v>42923</v>
      </c>
    </row>
    <row r="157" spans="2:30" s="3" customFormat="1" ht="12.75" hidden="1" customHeight="1" outlineLevel="3" x14ac:dyDescent="0.2">
      <c r="B157" s="25"/>
      <c r="C157" s="25" t="s">
        <v>211</v>
      </c>
      <c r="D157" s="25"/>
      <c r="E157" s="25"/>
      <c r="F157" s="25"/>
      <c r="G157" s="44">
        <v>3625.79</v>
      </c>
      <c r="H157" s="49"/>
      <c r="I157" s="50">
        <v>3</v>
      </c>
      <c r="J157" s="30">
        <v>1217.0999999999999</v>
      </c>
      <c r="K157" s="31"/>
      <c r="L157" s="31"/>
      <c r="M157" s="30">
        <v>1191.5999999999999</v>
      </c>
      <c r="N157" s="30">
        <v>1042.69</v>
      </c>
      <c r="O157" s="30">
        <v>1042.69</v>
      </c>
      <c r="P157" s="30">
        <v>2088.7199999999998</v>
      </c>
      <c r="Q157" s="30">
        <v>2088.7199999999998</v>
      </c>
      <c r="R157" s="50">
        <v>519.88</v>
      </c>
      <c r="S157" s="50">
        <v>494.38</v>
      </c>
      <c r="T157" s="38"/>
      <c r="U157" s="38"/>
      <c r="V157" s="38"/>
      <c r="W157" s="38"/>
      <c r="X157" s="33"/>
      <c r="Y157" s="48"/>
      <c r="Z157" s="33"/>
      <c r="AA157" s="33"/>
      <c r="AB157" s="33"/>
      <c r="AC157" s="33"/>
      <c r="AD157" s="14">
        <v>42923</v>
      </c>
    </row>
    <row r="158" spans="2:30" ht="12.75" hidden="1" customHeight="1" outlineLevel="2" x14ac:dyDescent="0.2">
      <c r="B158" s="24"/>
      <c r="C158" s="24" t="s">
        <v>212</v>
      </c>
      <c r="D158" s="24"/>
      <c r="E158" s="24"/>
      <c r="F158" s="24"/>
      <c r="G158" s="27">
        <v>3618.45</v>
      </c>
      <c r="H158" s="45"/>
      <c r="I158" s="46">
        <v>2</v>
      </c>
      <c r="J158" s="32">
        <v>1809.23</v>
      </c>
      <c r="K158" s="47"/>
      <c r="L158" s="47"/>
      <c r="M158" s="37"/>
      <c r="N158" s="32">
        <v>1349.73</v>
      </c>
      <c r="O158" s="32">
        <v>1349.73</v>
      </c>
      <c r="P158" s="32">
        <v>2268.7199999999998</v>
      </c>
      <c r="Q158" s="32">
        <v>2268.7199999999998</v>
      </c>
      <c r="R158" s="37"/>
      <c r="S158" s="37"/>
      <c r="T158" s="37"/>
      <c r="U158" s="37"/>
      <c r="V158" s="37"/>
      <c r="W158" s="37"/>
      <c r="X158" s="33"/>
      <c r="Y158" s="48"/>
      <c r="Z158" s="33"/>
      <c r="AA158" s="33"/>
      <c r="AB158" s="33"/>
      <c r="AC158" s="33"/>
      <c r="AD158" s="14">
        <v>42923</v>
      </c>
    </row>
    <row r="159" spans="2:30" s="3" customFormat="1" ht="12.75" hidden="1" customHeight="1" outlineLevel="3" x14ac:dyDescent="0.2">
      <c r="B159" s="25"/>
      <c r="C159" s="25" t="s">
        <v>213</v>
      </c>
      <c r="D159" s="25"/>
      <c r="E159" s="25"/>
      <c r="F159" s="25"/>
      <c r="G159" s="44">
        <v>3618.45</v>
      </c>
      <c r="H159" s="49"/>
      <c r="I159" s="50">
        <v>2</v>
      </c>
      <c r="J159" s="30">
        <v>1809.23</v>
      </c>
      <c r="K159" s="31"/>
      <c r="L159" s="31"/>
      <c r="M159" s="38"/>
      <c r="N159" s="30">
        <v>1349.73</v>
      </c>
      <c r="O159" s="30">
        <v>1349.73</v>
      </c>
      <c r="P159" s="30">
        <v>2268.7199999999998</v>
      </c>
      <c r="Q159" s="30">
        <v>2268.7199999999998</v>
      </c>
      <c r="R159" s="38"/>
      <c r="S159" s="38"/>
      <c r="T159" s="38"/>
      <c r="U159" s="38"/>
      <c r="V159" s="38"/>
      <c r="W159" s="38"/>
      <c r="X159" s="33"/>
      <c r="Y159" s="48"/>
      <c r="Z159" s="33"/>
      <c r="AA159" s="33"/>
      <c r="AB159" s="33"/>
      <c r="AC159" s="33"/>
      <c r="AD159" s="14">
        <v>42923</v>
      </c>
    </row>
    <row r="160" spans="2:30" ht="12.75" hidden="1" customHeight="1" outlineLevel="2" x14ac:dyDescent="0.2">
      <c r="B160" s="24"/>
      <c r="C160" s="24" t="s">
        <v>214</v>
      </c>
      <c r="D160" s="24"/>
      <c r="E160" s="24"/>
      <c r="F160" s="24"/>
      <c r="G160" s="27">
        <v>3582.92</v>
      </c>
      <c r="H160" s="45"/>
      <c r="I160" s="46">
        <v>3</v>
      </c>
      <c r="J160" s="32">
        <v>1464.87</v>
      </c>
      <c r="K160" s="47"/>
      <c r="L160" s="47"/>
      <c r="M160" s="46">
        <v>653.17999999999995</v>
      </c>
      <c r="N160" s="46">
        <v>586.08000000000004</v>
      </c>
      <c r="O160" s="46">
        <v>586.08000000000004</v>
      </c>
      <c r="P160" s="32">
        <v>1759.21</v>
      </c>
      <c r="Q160" s="32">
        <v>1759.21</v>
      </c>
      <c r="R160" s="32">
        <v>2049.3200000000002</v>
      </c>
      <c r="S160" s="32">
        <v>1237.6300000000001</v>
      </c>
      <c r="T160" s="37"/>
      <c r="U160" s="37"/>
      <c r="V160" s="37"/>
      <c r="W160" s="37"/>
      <c r="X160" s="33"/>
      <c r="Y160" s="48"/>
      <c r="Z160" s="33"/>
      <c r="AA160" s="33"/>
      <c r="AB160" s="33"/>
      <c r="AC160" s="33"/>
      <c r="AD160" s="14">
        <v>42923</v>
      </c>
    </row>
    <row r="161" spans="2:30" s="3" customFormat="1" ht="12.75" hidden="1" customHeight="1" outlineLevel="3" x14ac:dyDescent="0.2">
      <c r="B161" s="25"/>
      <c r="C161" s="25" t="s">
        <v>215</v>
      </c>
      <c r="D161" s="25"/>
      <c r="E161" s="25"/>
      <c r="F161" s="25"/>
      <c r="G161" s="44">
        <v>3582.92</v>
      </c>
      <c r="H161" s="49"/>
      <c r="I161" s="50">
        <v>3</v>
      </c>
      <c r="J161" s="30">
        <v>1464.87</v>
      </c>
      <c r="K161" s="31"/>
      <c r="L161" s="31"/>
      <c r="M161" s="50">
        <v>653.17999999999995</v>
      </c>
      <c r="N161" s="50">
        <v>586.08000000000004</v>
      </c>
      <c r="O161" s="50">
        <v>586.08000000000004</v>
      </c>
      <c r="P161" s="30">
        <v>1759.21</v>
      </c>
      <c r="Q161" s="30">
        <v>1759.21</v>
      </c>
      <c r="R161" s="30">
        <v>2049.3200000000002</v>
      </c>
      <c r="S161" s="30">
        <v>1237.6300000000001</v>
      </c>
      <c r="T161" s="38"/>
      <c r="U161" s="38"/>
      <c r="V161" s="38"/>
      <c r="W161" s="38"/>
      <c r="X161" s="33"/>
      <c r="Y161" s="48"/>
      <c r="Z161" s="33"/>
      <c r="AA161" s="33"/>
      <c r="AB161" s="33"/>
      <c r="AC161" s="33"/>
      <c r="AD161" s="14">
        <v>42923</v>
      </c>
    </row>
    <row r="162" spans="2:30" ht="12.75" hidden="1" customHeight="1" outlineLevel="2" x14ac:dyDescent="0.2">
      <c r="B162" s="24"/>
      <c r="C162" s="24" t="s">
        <v>216</v>
      </c>
      <c r="D162" s="24"/>
      <c r="E162" s="24"/>
      <c r="F162" s="24"/>
      <c r="G162" s="27">
        <v>3146.57</v>
      </c>
      <c r="H162" s="45"/>
      <c r="I162" s="46">
        <v>3</v>
      </c>
      <c r="J162" s="32">
        <v>1048.8599999999999</v>
      </c>
      <c r="K162" s="47"/>
      <c r="L162" s="47"/>
      <c r="M162" s="32">
        <v>1048.8599999999999</v>
      </c>
      <c r="N162" s="46">
        <v>699.68</v>
      </c>
      <c r="O162" s="46">
        <v>699.68</v>
      </c>
      <c r="P162" s="32">
        <v>1109.6099999999999</v>
      </c>
      <c r="Q162" s="32">
        <v>1109.6099999999999</v>
      </c>
      <c r="R162" s="32">
        <v>1337.28</v>
      </c>
      <c r="S162" s="32">
        <v>1337.28</v>
      </c>
      <c r="T162" s="37"/>
      <c r="U162" s="37"/>
      <c r="V162" s="37"/>
      <c r="W162" s="37"/>
      <c r="X162" s="33"/>
      <c r="Y162" s="48"/>
      <c r="Z162" s="33"/>
      <c r="AA162" s="33"/>
      <c r="AB162" s="33"/>
      <c r="AC162" s="33"/>
      <c r="AD162" s="14">
        <v>42923</v>
      </c>
    </row>
    <row r="163" spans="2:30" s="3" customFormat="1" ht="12.75" hidden="1" customHeight="1" outlineLevel="3" x14ac:dyDescent="0.2">
      <c r="B163" s="25"/>
      <c r="C163" s="25" t="s">
        <v>217</v>
      </c>
      <c r="D163" s="25"/>
      <c r="E163" s="25"/>
      <c r="F163" s="25"/>
      <c r="G163" s="44">
        <v>3146.57</v>
      </c>
      <c r="H163" s="49"/>
      <c r="I163" s="50">
        <v>3</v>
      </c>
      <c r="J163" s="30">
        <v>1048.8599999999999</v>
      </c>
      <c r="K163" s="31"/>
      <c r="L163" s="31"/>
      <c r="M163" s="30">
        <v>1048.8599999999999</v>
      </c>
      <c r="N163" s="50">
        <v>699.68</v>
      </c>
      <c r="O163" s="50">
        <v>699.68</v>
      </c>
      <c r="P163" s="30">
        <v>1109.6099999999999</v>
      </c>
      <c r="Q163" s="30">
        <v>1109.6099999999999</v>
      </c>
      <c r="R163" s="30">
        <v>1337.28</v>
      </c>
      <c r="S163" s="30">
        <v>1337.28</v>
      </c>
      <c r="T163" s="38"/>
      <c r="U163" s="38"/>
      <c r="V163" s="38"/>
      <c r="W163" s="38"/>
      <c r="X163" s="33"/>
      <c r="Y163" s="48"/>
      <c r="Z163" s="33"/>
      <c r="AA163" s="33"/>
      <c r="AB163" s="33"/>
      <c r="AC163" s="33"/>
      <c r="AD163" s="14">
        <v>42923</v>
      </c>
    </row>
    <row r="164" spans="2:30" ht="12.75" hidden="1" customHeight="1" outlineLevel="2" x14ac:dyDescent="0.2">
      <c r="B164" s="24"/>
      <c r="C164" s="24" t="s">
        <v>218</v>
      </c>
      <c r="D164" s="24"/>
      <c r="E164" s="24"/>
      <c r="F164" s="24"/>
      <c r="G164" s="27">
        <v>2717.92</v>
      </c>
      <c r="H164" s="45"/>
      <c r="I164" s="46">
        <v>3</v>
      </c>
      <c r="J164" s="32">
        <v>1126.28</v>
      </c>
      <c r="K164" s="47"/>
      <c r="L164" s="47"/>
      <c r="M164" s="46">
        <v>465.37</v>
      </c>
      <c r="N164" s="46">
        <v>583.07000000000005</v>
      </c>
      <c r="O164" s="46">
        <v>583.07000000000005</v>
      </c>
      <c r="P164" s="32">
        <v>1109.6099999999999</v>
      </c>
      <c r="Q164" s="32">
        <v>1109.6099999999999</v>
      </c>
      <c r="R164" s="32">
        <v>1686.15</v>
      </c>
      <c r="S164" s="32">
        <v>1025.24</v>
      </c>
      <c r="T164" s="37"/>
      <c r="U164" s="37"/>
      <c r="V164" s="37"/>
      <c r="W164" s="37"/>
      <c r="X164" s="33"/>
      <c r="Y164" s="48"/>
      <c r="Z164" s="33"/>
      <c r="AA164" s="33"/>
      <c r="AB164" s="33"/>
      <c r="AC164" s="33"/>
      <c r="AD164" s="14">
        <v>42923</v>
      </c>
    </row>
    <row r="165" spans="2:30" s="3" customFormat="1" ht="12.75" hidden="1" customHeight="1" outlineLevel="3" x14ac:dyDescent="0.2">
      <c r="B165" s="25"/>
      <c r="C165" s="25" t="s">
        <v>219</v>
      </c>
      <c r="D165" s="25"/>
      <c r="E165" s="25"/>
      <c r="F165" s="25"/>
      <c r="G165" s="44">
        <v>2717.92</v>
      </c>
      <c r="H165" s="49"/>
      <c r="I165" s="50">
        <v>3</v>
      </c>
      <c r="J165" s="30">
        <v>1126.28</v>
      </c>
      <c r="K165" s="31"/>
      <c r="L165" s="31"/>
      <c r="M165" s="50">
        <v>465.37</v>
      </c>
      <c r="N165" s="50">
        <v>583.07000000000005</v>
      </c>
      <c r="O165" s="50">
        <v>583.07000000000005</v>
      </c>
      <c r="P165" s="30">
        <v>1109.6099999999999</v>
      </c>
      <c r="Q165" s="30">
        <v>1109.6099999999999</v>
      </c>
      <c r="R165" s="30">
        <v>1686.15</v>
      </c>
      <c r="S165" s="30">
        <v>1025.24</v>
      </c>
      <c r="T165" s="38"/>
      <c r="U165" s="38"/>
      <c r="V165" s="38"/>
      <c r="W165" s="38"/>
      <c r="X165" s="33"/>
      <c r="Y165" s="48"/>
      <c r="Z165" s="33"/>
      <c r="AA165" s="33"/>
      <c r="AB165" s="33"/>
      <c r="AC165" s="33"/>
      <c r="AD165" s="14">
        <v>42923</v>
      </c>
    </row>
    <row r="166" spans="2:30" ht="12.75" hidden="1" customHeight="1" outlineLevel="2" x14ac:dyDescent="0.2">
      <c r="B166" s="24"/>
      <c r="C166" s="24" t="s">
        <v>220</v>
      </c>
      <c r="D166" s="24"/>
      <c r="E166" s="24"/>
      <c r="F166" s="24"/>
      <c r="G166" s="27">
        <v>1882.47</v>
      </c>
      <c r="H166" s="45"/>
      <c r="I166" s="46">
        <v>2</v>
      </c>
      <c r="J166" s="46">
        <v>941.24</v>
      </c>
      <c r="K166" s="51"/>
      <c r="L166" s="51"/>
      <c r="M166" s="37"/>
      <c r="N166" s="46">
        <v>429.76</v>
      </c>
      <c r="O166" s="46">
        <v>429.76</v>
      </c>
      <c r="P166" s="32">
        <v>1452.71</v>
      </c>
      <c r="Q166" s="32">
        <v>1452.71</v>
      </c>
      <c r="R166" s="37"/>
      <c r="S166" s="37"/>
      <c r="T166" s="37"/>
      <c r="U166" s="37"/>
      <c r="V166" s="37"/>
      <c r="W166" s="37"/>
      <c r="X166" s="33"/>
      <c r="Y166" s="48"/>
      <c r="Z166" s="33"/>
      <c r="AA166" s="33"/>
      <c r="AB166" s="33"/>
      <c r="AC166" s="33"/>
      <c r="AD166" s="14">
        <v>42923</v>
      </c>
    </row>
    <row r="167" spans="2:30" s="3" customFormat="1" ht="12.75" hidden="1" customHeight="1" outlineLevel="3" x14ac:dyDescent="0.2">
      <c r="B167" s="25"/>
      <c r="C167" s="25" t="s">
        <v>221</v>
      </c>
      <c r="D167" s="25"/>
      <c r="E167" s="25"/>
      <c r="F167" s="25"/>
      <c r="G167" s="44">
        <v>1882.47</v>
      </c>
      <c r="H167" s="49"/>
      <c r="I167" s="50">
        <v>2</v>
      </c>
      <c r="J167" s="50">
        <v>941.24</v>
      </c>
      <c r="K167" s="52"/>
      <c r="L167" s="52"/>
      <c r="M167" s="38"/>
      <c r="N167" s="50">
        <v>429.76</v>
      </c>
      <c r="O167" s="50">
        <v>429.76</v>
      </c>
      <c r="P167" s="30">
        <v>1452.71</v>
      </c>
      <c r="Q167" s="30">
        <v>1452.71</v>
      </c>
      <c r="R167" s="38"/>
      <c r="S167" s="38"/>
      <c r="T167" s="38"/>
      <c r="U167" s="38"/>
      <c r="V167" s="38"/>
      <c r="W167" s="38"/>
      <c r="X167" s="33"/>
      <c r="Y167" s="48"/>
      <c r="Z167" s="33"/>
      <c r="AA167" s="33"/>
      <c r="AB167" s="33"/>
      <c r="AC167" s="33"/>
      <c r="AD167" s="14">
        <v>42923</v>
      </c>
    </row>
    <row r="168" spans="2:30" ht="12.75" hidden="1" customHeight="1" x14ac:dyDescent="0.2">
      <c r="B168" s="53"/>
      <c r="C168" s="53" t="s">
        <v>222</v>
      </c>
      <c r="D168" s="53"/>
      <c r="E168" s="53"/>
      <c r="F168" s="53"/>
      <c r="G168" s="44">
        <v>56934176.090000004</v>
      </c>
      <c r="H168" s="49"/>
      <c r="I168" s="54"/>
      <c r="J168" s="54"/>
      <c r="K168" s="55"/>
      <c r="L168" s="55"/>
      <c r="M168" s="56">
        <v>56934176.090000004</v>
      </c>
      <c r="N168" s="54"/>
      <c r="O168" s="56">
        <v>28736522.23</v>
      </c>
      <c r="P168" s="54"/>
      <c r="Q168" s="56">
        <v>28129963.719999999</v>
      </c>
      <c r="R168" s="54"/>
      <c r="S168" s="56">
        <v>55878.6</v>
      </c>
      <c r="T168" s="54"/>
      <c r="U168" s="56">
        <v>5449.92</v>
      </c>
      <c r="V168" s="54"/>
      <c r="W168" s="56">
        <v>6361.62</v>
      </c>
      <c r="X168" s="33"/>
      <c r="Y168" s="48"/>
      <c r="Z168" s="33"/>
      <c r="AA168" s="33"/>
      <c r="AB168" s="33"/>
      <c r="AC168" s="33"/>
      <c r="AD168" s="14">
        <v>42923</v>
      </c>
    </row>
    <row r="169" spans="2:30" ht="12.75" hidden="1" customHeight="1" outlineLevel="1" x14ac:dyDescent="0.2">
      <c r="B169" s="41"/>
      <c r="C169" s="41" t="s">
        <v>93</v>
      </c>
      <c r="D169" s="41"/>
      <c r="E169" s="41"/>
      <c r="F169" s="41"/>
      <c r="G169" s="27">
        <v>56934176.090000004</v>
      </c>
      <c r="H169" s="45"/>
      <c r="I169" s="57"/>
      <c r="J169" s="57"/>
      <c r="K169" s="58"/>
      <c r="L169" s="58"/>
      <c r="M169" s="43">
        <v>56934176.090000004</v>
      </c>
      <c r="N169" s="57"/>
      <c r="O169" s="43">
        <v>28736522.23</v>
      </c>
      <c r="P169" s="57"/>
      <c r="Q169" s="43">
        <v>28129963.719999999</v>
      </c>
      <c r="R169" s="57"/>
      <c r="S169" s="43">
        <v>55878.6</v>
      </c>
      <c r="T169" s="57"/>
      <c r="U169" s="43">
        <v>5449.92</v>
      </c>
      <c r="V169" s="57"/>
      <c r="W169" s="43">
        <v>6361.62</v>
      </c>
      <c r="X169" s="33"/>
      <c r="Y169" s="48"/>
      <c r="Z169" s="33"/>
      <c r="AA169" s="33"/>
      <c r="AB169" s="33"/>
      <c r="AC169" s="33"/>
      <c r="AD169" s="14">
        <v>42923</v>
      </c>
    </row>
    <row r="170" spans="2:30" ht="12.75" hidden="1" customHeight="1" outlineLevel="2" x14ac:dyDescent="0.2">
      <c r="B170" s="24"/>
      <c r="C170" s="24" t="s">
        <v>223</v>
      </c>
      <c r="D170" s="24"/>
      <c r="E170" s="24"/>
      <c r="F170" s="24"/>
      <c r="G170" s="27">
        <v>56548005.700000003</v>
      </c>
      <c r="H170" s="45"/>
      <c r="I170" s="37"/>
      <c r="J170" s="37"/>
      <c r="K170" s="59"/>
      <c r="L170" s="59"/>
      <c r="M170" s="32">
        <v>56548005.700000003</v>
      </c>
      <c r="N170" s="37"/>
      <c r="O170" s="32">
        <v>28582133.699999999</v>
      </c>
      <c r="P170" s="37"/>
      <c r="Q170" s="32">
        <v>27965872</v>
      </c>
      <c r="R170" s="37"/>
      <c r="S170" s="37"/>
      <c r="T170" s="37"/>
      <c r="U170" s="37"/>
      <c r="V170" s="37"/>
      <c r="W170" s="37"/>
      <c r="X170" s="33"/>
      <c r="Y170" s="48"/>
      <c r="Z170" s="33"/>
      <c r="AA170" s="33"/>
      <c r="AB170" s="33"/>
      <c r="AC170" s="33"/>
      <c r="AD170" s="14">
        <v>42923</v>
      </c>
    </row>
    <row r="171" spans="2:30" s="3" customFormat="1" ht="12.75" hidden="1" customHeight="1" outlineLevel="3" x14ac:dyDescent="0.2">
      <c r="B171" s="25"/>
      <c r="C171" s="25" t="s">
        <v>223</v>
      </c>
      <c r="D171" s="25"/>
      <c r="E171" s="25"/>
      <c r="F171" s="25"/>
      <c r="G171" s="44">
        <v>56548005.700000003</v>
      </c>
      <c r="H171" s="49"/>
      <c r="I171" s="38"/>
      <c r="J171" s="38"/>
      <c r="K171" s="60"/>
      <c r="L171" s="60"/>
      <c r="M171" s="30">
        <v>56548005.700000003</v>
      </c>
      <c r="N171" s="38"/>
      <c r="O171" s="30">
        <v>28582133.699999999</v>
      </c>
      <c r="P171" s="38"/>
      <c r="Q171" s="30">
        <v>27965872</v>
      </c>
      <c r="R171" s="38"/>
      <c r="S171" s="38"/>
      <c r="T171" s="38"/>
      <c r="U171" s="38"/>
      <c r="V171" s="38"/>
      <c r="W171" s="38"/>
      <c r="X171" s="33"/>
      <c r="Y171" s="48"/>
      <c r="Z171" s="33"/>
      <c r="AA171" s="33"/>
      <c r="AB171" s="33"/>
      <c r="AC171" s="33"/>
      <c r="AD171" s="14">
        <v>42923</v>
      </c>
    </row>
    <row r="172" spans="2:30" ht="12.75" hidden="1" customHeight="1" outlineLevel="2" x14ac:dyDescent="0.2">
      <c r="B172" s="24"/>
      <c r="C172" s="24" t="s">
        <v>224</v>
      </c>
      <c r="D172" s="24"/>
      <c r="E172" s="24"/>
      <c r="F172" s="24"/>
      <c r="G172" s="27">
        <v>244050.92</v>
      </c>
      <c r="H172" s="45"/>
      <c r="I172" s="37"/>
      <c r="J172" s="37"/>
      <c r="K172" s="59"/>
      <c r="L172" s="59"/>
      <c r="M172" s="32">
        <v>244050.92</v>
      </c>
      <c r="N172" s="37"/>
      <c r="O172" s="32">
        <v>75674.48</v>
      </c>
      <c r="P172" s="37"/>
      <c r="Q172" s="32">
        <v>118376.44</v>
      </c>
      <c r="R172" s="37"/>
      <c r="S172" s="32">
        <v>50000</v>
      </c>
      <c r="T172" s="37"/>
      <c r="U172" s="37"/>
      <c r="V172" s="37"/>
      <c r="W172" s="37"/>
      <c r="X172" s="33"/>
      <c r="Y172" s="48"/>
      <c r="Z172" s="33"/>
      <c r="AA172" s="33"/>
      <c r="AB172" s="33"/>
      <c r="AC172" s="33"/>
      <c r="AD172" s="14">
        <v>42923</v>
      </c>
    </row>
    <row r="173" spans="2:30" s="3" customFormat="1" ht="12.75" hidden="1" customHeight="1" outlineLevel="3" x14ac:dyDescent="0.2">
      <c r="B173" s="25"/>
      <c r="C173" s="25" t="s">
        <v>225</v>
      </c>
      <c r="D173" s="25"/>
      <c r="E173" s="25"/>
      <c r="F173" s="25"/>
      <c r="G173" s="44">
        <v>244050.92</v>
      </c>
      <c r="H173" s="49"/>
      <c r="I173" s="38"/>
      <c r="J173" s="38"/>
      <c r="K173" s="60"/>
      <c r="L173" s="60"/>
      <c r="M173" s="30">
        <v>244050.92</v>
      </c>
      <c r="N173" s="38"/>
      <c r="O173" s="30">
        <v>75674.48</v>
      </c>
      <c r="P173" s="38"/>
      <c r="Q173" s="30">
        <v>118376.44</v>
      </c>
      <c r="R173" s="38"/>
      <c r="S173" s="30">
        <v>50000</v>
      </c>
      <c r="T173" s="38"/>
      <c r="U173" s="38"/>
      <c r="V173" s="38"/>
      <c r="W173" s="38"/>
      <c r="X173" s="33"/>
      <c r="Y173" s="48"/>
      <c r="Z173" s="33"/>
      <c r="AA173" s="33"/>
      <c r="AB173" s="33"/>
      <c r="AC173" s="33"/>
      <c r="AD173" s="14">
        <v>42923</v>
      </c>
    </row>
    <row r="174" spans="2:30" ht="12.75" hidden="1" customHeight="1" outlineLevel="2" x14ac:dyDescent="0.2">
      <c r="B174" s="24"/>
      <c r="C174" s="24" t="s">
        <v>226</v>
      </c>
      <c r="D174" s="24"/>
      <c r="E174" s="24"/>
      <c r="F174" s="24"/>
      <c r="G174" s="27">
        <v>107476.28</v>
      </c>
      <c r="H174" s="45"/>
      <c r="I174" s="37"/>
      <c r="J174" s="37"/>
      <c r="K174" s="59"/>
      <c r="L174" s="59"/>
      <c r="M174" s="32">
        <v>107476.28</v>
      </c>
      <c r="N174" s="37"/>
      <c r="O174" s="32">
        <v>67639.600000000006</v>
      </c>
      <c r="P174" s="37"/>
      <c r="Q174" s="32">
        <v>39836.68</v>
      </c>
      <c r="R174" s="37"/>
      <c r="S174" s="37"/>
      <c r="T174" s="37"/>
      <c r="U174" s="37"/>
      <c r="V174" s="37"/>
      <c r="W174" s="37"/>
      <c r="X174" s="33"/>
      <c r="Y174" s="48"/>
      <c r="Z174" s="33"/>
      <c r="AA174" s="33"/>
      <c r="AB174" s="33"/>
      <c r="AC174" s="33"/>
      <c r="AD174" s="14">
        <v>42923</v>
      </c>
    </row>
    <row r="175" spans="2:30" s="3" customFormat="1" ht="12.75" hidden="1" customHeight="1" outlineLevel="3" x14ac:dyDescent="0.2">
      <c r="B175" s="25"/>
      <c r="C175" s="25" t="s">
        <v>227</v>
      </c>
      <c r="D175" s="25"/>
      <c r="E175" s="25"/>
      <c r="F175" s="25"/>
      <c r="G175" s="44">
        <v>107476.28</v>
      </c>
      <c r="H175" s="49"/>
      <c r="I175" s="38"/>
      <c r="J175" s="38"/>
      <c r="K175" s="60"/>
      <c r="L175" s="60"/>
      <c r="M175" s="30">
        <v>107476.28</v>
      </c>
      <c r="N175" s="38"/>
      <c r="O175" s="30">
        <v>67639.600000000006</v>
      </c>
      <c r="P175" s="38"/>
      <c r="Q175" s="30">
        <v>39836.68</v>
      </c>
      <c r="R175" s="38"/>
      <c r="S175" s="38"/>
      <c r="T175" s="38"/>
      <c r="U175" s="38"/>
      <c r="V175" s="38"/>
      <c r="W175" s="38"/>
      <c r="X175" s="33"/>
      <c r="Y175" s="48"/>
      <c r="Z175" s="33"/>
      <c r="AA175" s="33"/>
      <c r="AB175" s="33"/>
      <c r="AC175" s="33"/>
      <c r="AD175" s="14">
        <v>42923</v>
      </c>
    </row>
    <row r="176" spans="2:30" ht="12.75" hidden="1" customHeight="1" outlineLevel="2" x14ac:dyDescent="0.2">
      <c r="B176" s="24"/>
      <c r="C176" s="24" t="s">
        <v>228</v>
      </c>
      <c r="D176" s="24"/>
      <c r="E176" s="24"/>
      <c r="F176" s="24"/>
      <c r="G176" s="27">
        <v>23085.72</v>
      </c>
      <c r="H176" s="45"/>
      <c r="I176" s="37"/>
      <c r="J176" s="37"/>
      <c r="K176" s="59"/>
      <c r="L176" s="59"/>
      <c r="M176" s="32">
        <v>23085.72</v>
      </c>
      <c r="N176" s="37"/>
      <c r="O176" s="32">
        <v>5878.6</v>
      </c>
      <c r="P176" s="37"/>
      <c r="Q176" s="32">
        <v>5878.6</v>
      </c>
      <c r="R176" s="37"/>
      <c r="S176" s="32">
        <v>5878.6</v>
      </c>
      <c r="T176" s="37"/>
      <c r="U176" s="32">
        <v>5449.92</v>
      </c>
      <c r="V176" s="37"/>
      <c r="W176" s="37"/>
      <c r="X176" s="33"/>
      <c r="Y176" s="48"/>
      <c r="Z176" s="33"/>
      <c r="AA176" s="33"/>
      <c r="AB176" s="33"/>
      <c r="AC176" s="33"/>
      <c r="AD176" s="14">
        <v>42923</v>
      </c>
    </row>
    <row r="177" spans="2:30" s="3" customFormat="1" ht="12.75" hidden="1" customHeight="1" outlineLevel="3" x14ac:dyDescent="0.2">
      <c r="B177" s="25"/>
      <c r="C177" s="25" t="s">
        <v>229</v>
      </c>
      <c r="D177" s="25"/>
      <c r="E177" s="25"/>
      <c r="F177" s="25"/>
      <c r="G177" s="44">
        <v>23085.72</v>
      </c>
      <c r="H177" s="49"/>
      <c r="I177" s="38"/>
      <c r="J177" s="38"/>
      <c r="K177" s="60"/>
      <c r="L177" s="60"/>
      <c r="M177" s="30">
        <v>23085.72</v>
      </c>
      <c r="N177" s="38"/>
      <c r="O177" s="30">
        <v>5878.6</v>
      </c>
      <c r="P177" s="38"/>
      <c r="Q177" s="30">
        <v>5878.6</v>
      </c>
      <c r="R177" s="38"/>
      <c r="S177" s="30">
        <v>5878.6</v>
      </c>
      <c r="T177" s="38"/>
      <c r="U177" s="30">
        <v>5449.92</v>
      </c>
      <c r="V177" s="38"/>
      <c r="W177" s="38"/>
      <c r="X177" s="33"/>
      <c r="Y177" s="48"/>
      <c r="Z177" s="33"/>
      <c r="AA177" s="33"/>
      <c r="AB177" s="33"/>
      <c r="AC177" s="33"/>
      <c r="AD177" s="14">
        <v>42923</v>
      </c>
    </row>
    <row r="178" spans="2:30" ht="24" hidden="1" customHeight="1" outlineLevel="2" x14ac:dyDescent="0.2">
      <c r="B178" s="24"/>
      <c r="C178" s="24" t="s">
        <v>230</v>
      </c>
      <c r="D178" s="24"/>
      <c r="E178" s="24"/>
      <c r="F178" s="24"/>
      <c r="G178" s="27">
        <v>6361.62</v>
      </c>
      <c r="H178" s="45"/>
      <c r="I178" s="37"/>
      <c r="J178" s="37"/>
      <c r="K178" s="59"/>
      <c r="L178" s="59"/>
      <c r="M178" s="32">
        <v>6361.62</v>
      </c>
      <c r="N178" s="37"/>
      <c r="O178" s="37"/>
      <c r="P178" s="37"/>
      <c r="Q178" s="37"/>
      <c r="R178" s="37"/>
      <c r="S178" s="37"/>
      <c r="T178" s="37"/>
      <c r="U178" s="37"/>
      <c r="V178" s="37"/>
      <c r="W178" s="32">
        <v>6361.62</v>
      </c>
      <c r="X178" s="33"/>
      <c r="Y178" s="48"/>
      <c r="Z178" s="33"/>
      <c r="AA178" s="33"/>
      <c r="AB178" s="33"/>
      <c r="AC178" s="33"/>
      <c r="AD178" s="14">
        <v>42923</v>
      </c>
    </row>
    <row r="179" spans="2:30" s="3" customFormat="1" ht="12.75" hidden="1" customHeight="1" outlineLevel="3" x14ac:dyDescent="0.2">
      <c r="B179" s="25"/>
      <c r="C179" s="25" t="s">
        <v>231</v>
      </c>
      <c r="D179" s="25"/>
      <c r="E179" s="25"/>
      <c r="F179" s="25"/>
      <c r="G179" s="44">
        <v>6361.62</v>
      </c>
      <c r="H179" s="49"/>
      <c r="I179" s="38"/>
      <c r="J179" s="38"/>
      <c r="K179" s="60"/>
      <c r="L179" s="60"/>
      <c r="M179" s="30">
        <v>6361.62</v>
      </c>
      <c r="N179" s="38"/>
      <c r="O179" s="38"/>
      <c r="P179" s="38"/>
      <c r="Q179" s="38"/>
      <c r="R179" s="38"/>
      <c r="S179" s="38"/>
      <c r="T179" s="38"/>
      <c r="U179" s="38"/>
      <c r="V179" s="38"/>
      <c r="W179" s="30">
        <v>6361.62</v>
      </c>
      <c r="X179" s="33"/>
      <c r="Y179" s="48"/>
      <c r="Z179" s="33"/>
      <c r="AA179" s="33"/>
      <c r="AB179" s="33"/>
      <c r="AC179" s="33"/>
      <c r="AD179" s="14">
        <v>42923</v>
      </c>
    </row>
    <row r="180" spans="2:30" ht="12.75" hidden="1" customHeight="1" outlineLevel="2" x14ac:dyDescent="0.2">
      <c r="B180" s="24"/>
      <c r="C180" s="24" t="s">
        <v>232</v>
      </c>
      <c r="D180" s="24"/>
      <c r="E180" s="24"/>
      <c r="F180" s="24"/>
      <c r="G180" s="27">
        <v>5195.8500000000004</v>
      </c>
      <c r="H180" s="45"/>
      <c r="I180" s="37"/>
      <c r="J180" s="37"/>
      <c r="K180" s="59"/>
      <c r="L180" s="59"/>
      <c r="M180" s="32">
        <v>5195.8500000000004</v>
      </c>
      <c r="N180" s="37"/>
      <c r="O180" s="32">
        <v>5195.8500000000004</v>
      </c>
      <c r="P180" s="37"/>
      <c r="Q180" s="37"/>
      <c r="R180" s="37"/>
      <c r="S180" s="37"/>
      <c r="T180" s="37"/>
      <c r="U180" s="37"/>
      <c r="V180" s="37"/>
      <c r="W180" s="37"/>
      <c r="X180" s="33"/>
      <c r="Y180" s="48"/>
      <c r="Z180" s="33"/>
      <c r="AA180" s="33"/>
      <c r="AB180" s="33"/>
      <c r="AC180" s="33"/>
      <c r="AD180" s="14">
        <v>42923</v>
      </c>
    </row>
    <row r="181" spans="2:30" s="3" customFormat="1" ht="12.75" hidden="1" customHeight="1" outlineLevel="3" x14ac:dyDescent="0.2">
      <c r="B181" s="25"/>
      <c r="C181" s="25" t="s">
        <v>233</v>
      </c>
      <c r="D181" s="25"/>
      <c r="E181" s="25"/>
      <c r="F181" s="25"/>
      <c r="G181" s="44">
        <v>5195.8500000000004</v>
      </c>
      <c r="H181" s="49"/>
      <c r="I181" s="38"/>
      <c r="J181" s="38"/>
      <c r="K181" s="60"/>
      <c r="L181" s="60"/>
      <c r="M181" s="30">
        <v>5195.8500000000004</v>
      </c>
      <c r="N181" s="38"/>
      <c r="O181" s="30">
        <v>5195.8500000000004</v>
      </c>
      <c r="P181" s="38"/>
      <c r="Q181" s="38"/>
      <c r="R181" s="38"/>
      <c r="S181" s="38"/>
      <c r="T181" s="38"/>
      <c r="U181" s="38"/>
      <c r="V181" s="38"/>
      <c r="W181" s="38"/>
      <c r="X181" s="33"/>
      <c r="Y181" s="48"/>
      <c r="Z181" s="33"/>
      <c r="AA181" s="33"/>
      <c r="AB181" s="33"/>
      <c r="AC181" s="33"/>
      <c r="AD181" s="14">
        <v>42923</v>
      </c>
    </row>
    <row r="182" spans="2:30" s="3" customFormat="1" ht="12.75" hidden="1" customHeight="1" x14ac:dyDescent="0.2">
      <c r="B182" s="35"/>
      <c r="C182" s="33"/>
      <c r="D182" s="33"/>
      <c r="E182" s="33"/>
      <c r="F182" s="33"/>
      <c r="G182" s="33"/>
      <c r="H182" s="33"/>
      <c r="I182" s="33"/>
      <c r="J182" s="33"/>
      <c r="K182" s="61"/>
      <c r="L182" s="61"/>
      <c r="M182" s="33"/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48"/>
      <c r="Z182" s="33"/>
      <c r="AA182" s="33"/>
      <c r="AB182" s="33"/>
      <c r="AC182" s="33"/>
      <c r="AD182" s="14">
        <v>42923</v>
      </c>
    </row>
    <row r="183" spans="2:30" ht="12.75" hidden="1" customHeight="1" x14ac:dyDescent="0.2">
      <c r="B183" s="62"/>
      <c r="C183" s="63" t="s">
        <v>234</v>
      </c>
      <c r="D183" s="63"/>
      <c r="E183" s="63"/>
      <c r="F183" s="33"/>
      <c r="G183" s="33"/>
      <c r="H183" s="33"/>
      <c r="I183" s="33"/>
      <c r="J183" s="33"/>
      <c r="K183" s="61"/>
      <c r="L183" s="61"/>
      <c r="M183" s="33"/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48"/>
      <c r="Z183" s="33"/>
      <c r="AA183" s="33"/>
      <c r="AB183" s="33"/>
      <c r="AC183" s="33"/>
      <c r="AD183" s="14">
        <v>42923</v>
      </c>
    </row>
    <row r="184" spans="2:30" s="3" customFormat="1" ht="12.75" hidden="1" customHeight="1" x14ac:dyDescent="0.2">
      <c r="B184" s="35"/>
      <c r="C184" s="33"/>
      <c r="D184" s="33"/>
      <c r="E184" s="33"/>
      <c r="F184" s="33"/>
      <c r="G184" s="33"/>
      <c r="H184" s="33"/>
      <c r="I184" s="33"/>
      <c r="J184" s="33"/>
      <c r="K184" s="61"/>
      <c r="L184" s="61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48"/>
      <c r="Z184" s="33"/>
      <c r="AA184" s="33"/>
      <c r="AB184" s="33"/>
      <c r="AC184" s="33"/>
      <c r="AD184" s="14">
        <v>42923</v>
      </c>
    </row>
    <row r="185" spans="2:30" ht="72.75" customHeight="1" outlineLevel="2" x14ac:dyDescent="0.2">
      <c r="B185" s="24">
        <v>5</v>
      </c>
      <c r="C185" s="24" t="s">
        <v>235</v>
      </c>
      <c r="D185" s="24" t="s">
        <v>236</v>
      </c>
      <c r="E185" s="24"/>
      <c r="F185" s="26">
        <v>42855</v>
      </c>
      <c r="G185" s="27" t="s">
        <v>237</v>
      </c>
      <c r="H185" s="28" t="s">
        <v>101</v>
      </c>
      <c r="I185" s="29">
        <v>2</v>
      </c>
      <c r="J185" s="32">
        <v>16715.2</v>
      </c>
      <c r="K185" s="32">
        <v>33430.400000000001</v>
      </c>
      <c r="L185" s="32"/>
      <c r="M185" s="32"/>
      <c r="N185" s="32"/>
      <c r="O185" s="32"/>
      <c r="P185" s="32"/>
      <c r="Q185" s="32"/>
      <c r="R185" s="32">
        <v>13335.78</v>
      </c>
      <c r="S185" s="32">
        <v>13335.78</v>
      </c>
      <c r="T185" s="32">
        <v>20094.62</v>
      </c>
      <c r="U185" s="32">
        <v>20094.62</v>
      </c>
      <c r="V185" s="32"/>
      <c r="W185" s="32"/>
      <c r="X185" s="33"/>
      <c r="Y185" s="64">
        <v>33430.400000000001</v>
      </c>
      <c r="Z185" s="33" t="s">
        <v>48</v>
      </c>
      <c r="AA185" s="35" t="s">
        <v>49</v>
      </c>
      <c r="AB185" s="61" t="s">
        <v>238</v>
      </c>
      <c r="AC185" s="65" t="s">
        <v>239</v>
      </c>
      <c r="AD185" s="14">
        <v>42923</v>
      </c>
    </row>
    <row r="186" spans="2:30" s="3" customFormat="1" ht="47.25" customHeight="1" outlineLevel="3" x14ac:dyDescent="0.2">
      <c r="B186" s="66"/>
      <c r="C186" s="33"/>
      <c r="D186" s="33"/>
      <c r="E186" s="25" t="s">
        <v>135</v>
      </c>
      <c r="F186" s="25"/>
      <c r="G186" s="27" t="s">
        <v>237</v>
      </c>
      <c r="H186" s="28" t="s">
        <v>101</v>
      </c>
      <c r="I186" s="36">
        <v>2</v>
      </c>
      <c r="J186" s="30">
        <v>16715.2</v>
      </c>
      <c r="K186" s="31">
        <v>33430.400000000001</v>
      </c>
      <c r="L186" s="67"/>
      <c r="M186" s="30"/>
      <c r="N186" s="30"/>
      <c r="O186" s="30"/>
      <c r="P186" s="30"/>
      <c r="Q186" s="30"/>
      <c r="R186" s="30">
        <v>13335.78</v>
      </c>
      <c r="S186" s="30">
        <v>13335.78</v>
      </c>
      <c r="T186" s="30">
        <v>20094.62</v>
      </c>
      <c r="U186" s="30">
        <v>20094.62</v>
      </c>
      <c r="V186" s="30"/>
      <c r="W186" s="30"/>
      <c r="X186" s="35" t="s">
        <v>240</v>
      </c>
      <c r="Y186" s="64">
        <v>33430.400000000001</v>
      </c>
      <c r="Z186" s="33" t="s">
        <v>48</v>
      </c>
      <c r="AA186" s="35" t="s">
        <v>49</v>
      </c>
      <c r="AB186" s="33"/>
      <c r="AC186" s="33"/>
      <c r="AD186" s="14">
        <v>42923</v>
      </c>
    </row>
  </sheetData>
  <mergeCells count="5">
    <mergeCell ref="N8:O8"/>
    <mergeCell ref="P8:Q8"/>
    <mergeCell ref="R8:S8"/>
    <mergeCell ref="T8:U8"/>
    <mergeCell ref="V8:W8"/>
  </mergeCells>
  <pageMargins left="1.22013888888889" right="0.23611111111111099" top="0.74791666666666701" bottom="0.74791666666666701" header="0.511811023622047" footer="0.511811023622047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Свод</vt:lpstr>
      <vt:lpstr>07.07</vt:lpstr>
      <vt:lpstr>'07.07'!Print_AreaFix_1Fix_1Fix_2</vt:lpstr>
      <vt:lpstr>Свод!Print_AreaFix_2Fix_2Fix_3</vt:lpstr>
      <vt:lpstr>Свод!Print_TitlesFix_3Fix_3Fix_1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Шулятьева Светлана Евгеньевна</dc:creator>
  <cp:lastModifiedBy>Танзиля Маратовна Камалдинова</cp:lastModifiedBy>
  <cp:revision>9</cp:revision>
  <cp:lastPrinted>2020-10-05T08:43:49Z</cp:lastPrinted>
  <dcterms:created xsi:type="dcterms:W3CDTF">2017-06-13T07:40:41Z</dcterms:created>
  <dcterms:modified xsi:type="dcterms:W3CDTF">2023-11-13T02:12:21Z</dcterms:modified>
  <dc:language>ru-RU</dc:language>
</cp:coreProperties>
</file>